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ahernandez\Desktop\PMA\"/>
    </mc:Choice>
  </mc:AlternateContent>
  <bookViews>
    <workbookView xWindow="0" yWindow="0" windowWidth="24000" windowHeight="9630"/>
  </bookViews>
  <sheets>
    <sheet name="PMA" sheetId="1" r:id="rId1"/>
    <sheet name="Instructivo PMA" sheetId="4" r:id="rId2"/>
  </sheets>
  <definedNames>
    <definedName name="_xlnm.Print_Area" localSheetId="0">PMA!$A$8:$Q$40</definedName>
    <definedName name="_xlnm.Print_Titles" localSheetId="0">PMA!$8:$10</definedName>
  </definedNames>
  <calcPr calcId="162913"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5" i="1" l="1"/>
  <c r="M34" i="1"/>
  <c r="I32" i="1"/>
  <c r="I31" i="1"/>
  <c r="I21" i="1"/>
  <c r="I16" i="1"/>
  <c r="I17" i="1"/>
  <c r="I12" i="1"/>
  <c r="I13" i="1"/>
  <c r="I14" i="1"/>
  <c r="I15" i="1"/>
  <c r="I18" i="1"/>
  <c r="I19" i="1"/>
  <c r="I20" i="1"/>
  <c r="I22" i="1"/>
  <c r="I23" i="1"/>
  <c r="I24" i="1"/>
  <c r="I25" i="1"/>
  <c r="I26" i="1"/>
  <c r="I27" i="1"/>
  <c r="I28" i="1"/>
  <c r="I29" i="1"/>
  <c r="I30" i="1"/>
  <c r="I11" i="1"/>
</calcChain>
</file>

<file path=xl/comments1.xml><?xml version="1.0" encoding="utf-8"?>
<comments xmlns="http://schemas.openxmlformats.org/spreadsheetml/2006/main">
  <authors>
    <author>Maria Elvira Zea</author>
    <author>HERNAN ALONSO RODRIGUEZ MORA</author>
  </authors>
  <commentList>
    <comment ref="P9" authorId="0" shapeId="0">
      <text>
        <r>
          <rPr>
            <sz val="9"/>
            <color indexed="81"/>
            <rFont val="Tahoma"/>
            <family val="2"/>
          </rPr>
          <t xml:space="preserve">Dejar las observaciones frente al cumplimiento y efectividad de las tareas implementadas. 
</t>
        </r>
      </text>
    </comment>
    <comment ref="R9" authorId="1" shapeId="0">
      <text>
        <r>
          <rPr>
            <b/>
            <sz val="9"/>
            <color indexed="81"/>
            <rFont val="Tahoma"/>
            <family val="2"/>
          </rPr>
          <t xml:space="preserve">Fecha en que se cierra completamente el hallazgo
</t>
        </r>
      </text>
    </comment>
    <comment ref="S9" authorId="1" shapeId="0">
      <text>
        <r>
          <rPr>
            <b/>
            <sz val="9"/>
            <color indexed="81"/>
            <rFont val="Tahoma"/>
            <family val="2"/>
          </rPr>
          <t>Número de radicado con el cual la entidad realiza el cierre del hallazgo</t>
        </r>
      </text>
    </comment>
  </commentList>
</comments>
</file>

<file path=xl/sharedStrings.xml><?xml version="1.0" encoding="utf-8"?>
<sst xmlns="http://schemas.openxmlformats.org/spreadsheetml/2006/main" count="271" uniqueCount="221">
  <si>
    <t xml:space="preserve">Entidad: </t>
  </si>
  <si>
    <t xml:space="preserve">NIT: </t>
  </si>
  <si>
    <t xml:space="preserve">Representante Legal: </t>
  </si>
  <si>
    <t xml:space="preserve">Fecha de iniciación: </t>
  </si>
  <si>
    <t>Responsable del proceso:</t>
  </si>
  <si>
    <t>Fecha de finalización:</t>
  </si>
  <si>
    <t xml:space="preserve">Cargo: </t>
  </si>
  <si>
    <t>ITEM</t>
  </si>
  <si>
    <t>HALLAZGO</t>
  </si>
  <si>
    <t>OBJETIVOS</t>
  </si>
  <si>
    <t>Descripción  de  las Tareas</t>
  </si>
  <si>
    <t>EJECUCIÓN DE LAS  TAREAS</t>
  </si>
  <si>
    <t>PLAZO EN SEMANAS</t>
  </si>
  <si>
    <t>PORCENTAJE DE AVANCE DE LAS TAREAS</t>
  </si>
  <si>
    <t xml:space="preserve">PRODUCTOS </t>
  </si>
  <si>
    <t>AVANCE DE CUMPLIMIENTO DEL OBJETIVO</t>
  </si>
  <si>
    <t>DESCRIPCIÓN DE LOS AVANCES</t>
  </si>
  <si>
    <t>AREAS Y PERSONAS RESPONSABLES</t>
  </si>
  <si>
    <t>FECHA CIERRE HALLAZGO</t>
  </si>
  <si>
    <t>No. RADICADO</t>
  </si>
  <si>
    <t>EVIDENCIAS</t>
  </si>
  <si>
    <t>INICIO</t>
  </si>
  <si>
    <t>FINALIZACIÓN</t>
  </si>
  <si>
    <t>OBSERVACIONES OFICINA DE CONTROL INTERNO</t>
  </si>
  <si>
    <t>Seguimiento AGN</t>
  </si>
  <si>
    <t>Seguimiento Control Interno</t>
  </si>
  <si>
    <t>Plan de Mejoramiento</t>
  </si>
  <si>
    <t>OBSERVACIONES</t>
  </si>
  <si>
    <t>Fecha y número de Acta de aprobación del PMA</t>
  </si>
  <si>
    <t>N° INFORME DE SEGUIMIENTO Y FECHA</t>
  </si>
  <si>
    <t>N°. DE ACCIÓN</t>
  </si>
  <si>
    <t>M1</t>
  </si>
  <si>
    <t>M2</t>
  </si>
  <si>
    <t>M3</t>
  </si>
  <si>
    <t>ACCION 1</t>
  </si>
  <si>
    <t xml:space="preserve">ACCION 2 </t>
  </si>
  <si>
    <t>ACCION 3</t>
  </si>
  <si>
    <t>ACCION 4</t>
  </si>
  <si>
    <t>ACCION 5</t>
  </si>
  <si>
    <t>ACCION 6</t>
  </si>
  <si>
    <t>Establecer  el / los objetivos según el número de acciones que permitan subsanar el hallazgo</t>
  </si>
  <si>
    <t>No. TAREA</t>
  </si>
  <si>
    <t>T1</t>
  </si>
  <si>
    <t>T2</t>
  </si>
  <si>
    <t>T3</t>
  </si>
  <si>
    <t>Columna "A" ITEM</t>
  </si>
  <si>
    <t>Columna "B" HALLAZGO</t>
  </si>
  <si>
    <t>Columna "C" NÚMERO DE ACCIÓN"</t>
  </si>
  <si>
    <t>Columna "D" OBJETIVO</t>
  </si>
  <si>
    <t>Columna "E" NÚMERO DE TAREA</t>
  </si>
  <si>
    <t>Columna "F" DESCRIPCIÓN DE LAS TAREAS</t>
  </si>
  <si>
    <t>Describir las tareas idóneas necesarias para subsanar el hallazgo, (teniendo en cuenta la normatividad vigente)</t>
  </si>
  <si>
    <t>Columna "G Y H" EJECUCIÓN DE LAS TAREAS</t>
  </si>
  <si>
    <t>Indicar las fechas inicial y final de ejecución de cada una de las tareas, teniendo en cuenta la fecha de inicio y finalizacion del PMA</t>
  </si>
  <si>
    <t>Columna "I" PLAZO EN SEMANAS</t>
  </si>
  <si>
    <t>Autocalculado</t>
  </si>
  <si>
    <t>Columna "J" PORCENTAJE DE AVANCE DE LAS TAREAS</t>
  </si>
  <si>
    <t>Establecer el porcentaje según el avance de la tareas propuestas. Estas cifras consolidan el porcentaje promedio por acción propuesta (columna L)</t>
  </si>
  <si>
    <t>Columna "K" PRODUCTOS</t>
  </si>
  <si>
    <t>Relacionar el entregable o producto por cada  una de las tareas</t>
  </si>
  <si>
    <t>Columna "L" AVANCE DEL CUMPLIMIENTO DEL OBJETIVO</t>
  </si>
  <si>
    <t>Autocalculado, el cual promedia las cifras establecidas en la columna J</t>
  </si>
  <si>
    <t>Fecha de iniciación y finalización del PMA</t>
  </si>
  <si>
    <t>La fecha de inicio cuenta a partir de la aprobación del PMA por parte del Comité Interno de Archivo ó Comité de Desarrollo Adminstraivo según corresponda; esto mediante acto administrativo</t>
  </si>
  <si>
    <t>Nota: En el diligenciamiento del formato, se debe tener en cuenta, NO AGREGAR O ELIMINAR COLUMNAS.</t>
  </si>
  <si>
    <t>Diligenciamiento columans A - L</t>
  </si>
  <si>
    <t>Número consecutivo de los hallazgos segun informe de inspección, control o vigilancia</t>
  </si>
  <si>
    <t>Descripción del hallazgo según informe de inspección, control o vigilancia</t>
  </si>
  <si>
    <t>Enumerar la cantidad de acciones necesarias para subsanar el hallazgo. Se pueden agregar la cantidad de acciones que considere la entidad</t>
  </si>
  <si>
    <t>Enumerar la cantidad de tareas necesarias para subsanar el hallazgo, puede ser una o mas, depende el análsis de cada entidad.
Nota: Se pueden agregar la cantidad de tareas que considere la entidad; es indispensable en el momento de realizar este ajuste, validar la formula de la columna J "Porcentaje de avance de las tareas" y verificar la formula de la columna I "Plazo en semanas".</t>
  </si>
  <si>
    <t>La Alcaldia Municipal de Armenia, no cuenta con inventarios documentales implementados para la totalidad de la documentacion en gestion, en consecuencia, presuntamente se encuentra incumpliendo lo reglamentado en el Articulo 26 de la Ley 594 de 2000 y el Articulo 7 del Acuerdo 042 de 2002.</t>
  </si>
  <si>
    <t xml:space="preserve">Respecto al SIC, no cuenta con un Sistema Integrado de Conservación SIC, elaborado conforme a las disposiciones de la norma, como lo menciona el Articulo No. 11 del Acuerdo 06 de 2014 el cual debe contener todos los planes y programas que garanticen los controles sistematicos y periodicos de las condiciones ambientales de infraestructura de seguridad de la informacion, saneamiento, entre otros, con el fin de prevenir los deterioros y las situaciones de riesgo que se puedan presentar. Por lo anterior, la entidad debe formular el Sistema Integrado de Consevacion SIC, en atencion a lo establecido en el Acuerdo No. 06 de 2014 y realizar las adecuaciones respectivas en los Archivos de Gestion y el Archivo Central.   </t>
  </si>
  <si>
    <t>FUID</t>
  </si>
  <si>
    <t>Procedimiento Implementado</t>
  </si>
  <si>
    <t>Gestores Documentales capacitados</t>
  </si>
  <si>
    <t>Se deben dejar evidencias fotográficas y registro de asistencia.</t>
  </si>
  <si>
    <t>Funcionarios capacitados</t>
  </si>
  <si>
    <t>Delegado Departamento Administrativo Juridico</t>
  </si>
  <si>
    <t>Ajustar las politicas y procedimientos de recibo y envío de correspondencia y manejo de las comunicaciones electronicas.</t>
  </si>
  <si>
    <t>Definir los lineamientos para el control que debe ejercer la expedicion de los Actos Administrativos en la entidad.</t>
  </si>
  <si>
    <t>Instructivo de Organización de Archivos de Gestión, aprobado y normalizado.</t>
  </si>
  <si>
    <t>Instructivo de Organización de Archivos de Gestión, aprobado y normalizado</t>
  </si>
  <si>
    <t xml:space="preserve">Elaborar y socializar con el Departamento Administrativo de Fortalecimiento Institucional  y la Secretaría de Educación el procedimiento Tecnico de Organización de Historias Laborales y el diligenciamiento de la hoja de control. </t>
  </si>
  <si>
    <t>Elaboracion del Instructivo de organización de historias laborales.</t>
  </si>
  <si>
    <t>Capacitación en sitio con el Gestor Documental y su equipo de apoyo sobre la aplicación e implementación del Instructivo de Organización historias laborales</t>
  </si>
  <si>
    <t>Instructivo de Organización de Historias Laborales</t>
  </si>
  <si>
    <t>Gestores documentales capacitados</t>
  </si>
  <si>
    <t>Planes y Programas aprobados y normalizados</t>
  </si>
  <si>
    <t>Sistema Integrado de Conservación actualizado, aprobado y normalizado</t>
  </si>
  <si>
    <t>Municipio de Armenia</t>
  </si>
  <si>
    <t>890000464-3</t>
  </si>
  <si>
    <t>M4</t>
  </si>
  <si>
    <t>Secretaría TIC - SEVEN (Proveedor) -  Departamento Administrativo de Fortalecimiento Institucional DAFI, Lider Proceso del Sistema de Atención al Ciudadano. (SAC)</t>
  </si>
  <si>
    <t>Director Departamento Administrativo de FortaIecimiento Institucional (DAFI)</t>
  </si>
  <si>
    <t>Software correspondencia interna y externa -Procedimiento actualizado e Implementado</t>
  </si>
  <si>
    <t>Despacho del Alcalde, Departamentos Administrativos de Fortalecimiento Institucional, Bienes y Suministros, Planeación, Secretarías de Salud, Gobierno, Infraestructura y Tecnologias de la Información y las Comunicaciones.</t>
  </si>
  <si>
    <t>Implantacion del código único de correspondencia</t>
  </si>
  <si>
    <t>Elaborar el Instructivo de Organización de Archivos de Gestion, con base a los lineamientos establecidos en el Acuerdo 042 de 2002.</t>
  </si>
  <si>
    <t xml:space="preserve">Ajustar el procedimiento de Organización de Archivos de Gestión, a lo dispuesto en las Tablas de Retencion Documental.  </t>
  </si>
  <si>
    <t>Capacitación en sitio con el Gestor Documental y su equipo de apoyo, sobre la aplicación de las TRD en el proceso de Organización de Archivos de Gestion.</t>
  </si>
  <si>
    <t>Capacitar en cada una de las Unidades Productoras, al Gestor Documental y su equipo de apoyo sobre la aplicación e implementación del FUID.</t>
  </si>
  <si>
    <t>Realizar seguimiento trimestral a la efectividad y el debido uso del FUID, para la totalidad de los inventarios existentes en cada área y/o unidad productora.</t>
  </si>
  <si>
    <t>Garantizar la aplicación del Formato Unico de Inventario Documental - FUID,  en la totalidad de la documentación en los Archivos de gestión - AG de la Alcaldía de Armenia.</t>
  </si>
  <si>
    <t xml:space="preserve">Socializar el Formato Unico de Inventario Documental -FUID, a Gestores Documentales y funcionarios responsables de los procesos archivisticos. </t>
  </si>
  <si>
    <t>Conforme a los requisitos de una ventanilla unica de correspondencia establecido en el Articulo 3 del Acuerdo 060 de 2001, no cumple con la funcion de centralizar y controlar un unico numero consecutivo de salida, asi tambien presuntamente incumple el Articulo 13, respecto a comunicaciones oficiales por correo electronico el cual no es controlado desde la ventanilla unica, al no asignarsele un numero consecutivo que permita su trazabilidad.</t>
  </si>
  <si>
    <t>Capacitar a los funcionarios de la administración, sobre la implantacion del código único de correspondencia.</t>
  </si>
  <si>
    <t>Documentar el procedimiento para la implementación del consectutivo único de correspondencia y actualizar el instructivo de elaboración de documentos.</t>
  </si>
  <si>
    <t>Revisar áreas de centros de trabajo por fuera del Centro Administrativo Municipal - CAM.</t>
  </si>
  <si>
    <t>Procedimiento documentado, instructivo actualizado</t>
  </si>
  <si>
    <t>Secretaría TIC, Sistema Gestión de Calidad</t>
  </si>
  <si>
    <t>Evidencias fotográficas y registro de visita de inspección.</t>
  </si>
  <si>
    <t>Evidencias fotográficas y registro de visita de inspección, control de asistencia.</t>
  </si>
  <si>
    <t>Secretaría TIC, Departamento Administrativo de Fortalecimiento.</t>
  </si>
  <si>
    <t xml:space="preserve">Revisado el estado de organización de los Actos Administrativos, se encontró que en algunas dependencias se incumple lo establecido en la norma, por cuanto se presentan saltos de Actos Administrativos, numeracion antes de la firma, manifestando que se encuentran en calidad de prestamo o que estan pendientes de firma, circunstancia que altera el debido control de la actividad. Teniendo en cuenta las evidencias aportadas, la entidad no cumple con lo establecido en el Articulo 6 del Acuerdo 060 de 2001. </t>
  </si>
  <si>
    <t>Documentar el procedimiento de la expedicion de Actos Administrativos y actualizar el instructivo de elaboración de documentos.</t>
  </si>
  <si>
    <t xml:space="preserve">Asesor Juridico Despacho del Alcalde, Departamento Administrativo Juridico, Sistema de Gestión de Calidad.  </t>
  </si>
  <si>
    <t>Documento  aprobado y  normalizado, instructivo actualizado.</t>
  </si>
  <si>
    <t xml:space="preserve">Documento  aprobado y  normalizado, instructivo actualizado. </t>
  </si>
  <si>
    <t>Departamentos Administrativos de Fortalecimiento Institucional y Control Interno.</t>
  </si>
  <si>
    <t>Departamento Administrativo de Fortalecimiento Institucional</t>
  </si>
  <si>
    <t xml:space="preserve">La Alcaldia de Armenia, no cumple con lo establecido en el Articulo 4 del Acuerdo No. 042 de 2002 (organización de expedientes basados en las TRD, numeral 5 del Articulo 4 del Acuerdo 042 de 2002 identificacion de unidades documentales, Articulo 7 Acuerdo 042 de 2002 inventario documental, y paragrafo del Articulo 12 del Acuerdo No. 02 de 2014 (diligenciamiento de la hoja de control). Por tal razon, se debera tomar las acciones correctivas para garantizar el cumplimiento total de lo establecido. </t>
  </si>
  <si>
    <t>Establecer seguimiento trimestral que garantice la efectividad, sobre el uso adecuado y aplicación del Instructivo al interior de cada dependencia.</t>
  </si>
  <si>
    <t xml:space="preserve">Establecer seguimiento trimestral que garantice la efectividad, sobre el debido uso y aplicación del Instructivo, al interior de las dependencias encargadas del tramite y conservacion de las historias laborales.  </t>
  </si>
  <si>
    <t xml:space="preserve">Revisar y ajustar el Sistema Integrado de Conservación - SIC, de conformidad con lo establecido en el Acuerdo 06 de 2014 del AGN. </t>
  </si>
  <si>
    <t>Ajustar el Sistema Integrado de Conservación - SIC, con base a la normatividad vigente.</t>
  </si>
  <si>
    <t>Formular los planes y programas para el Sistema Integrado de Consevacion - SIC, en atención a lo establecido en el Acuerdo No. 06 de 2014.</t>
  </si>
  <si>
    <t>Implantar el Sistema Integrado de Conservación - SIC, en todas las dependencias de la Administración Central.</t>
  </si>
  <si>
    <t>Departamento Administrativo de Fortalecimiento Institucional, Sistema de Gestión de Calidad.</t>
  </si>
  <si>
    <t>Procedimiento Implementado - Sistema Integrado de Conservación (SIC) actualizado.</t>
  </si>
  <si>
    <t>Implantacion del numero único de consecutivos de actos administrativos</t>
  </si>
  <si>
    <t>Capacitar a los funcionarios de la administración, sobre la implantacion del numero único de consecutivos de actos administrativos</t>
  </si>
  <si>
    <t>Establecer seguimiento trimestral que garantice la efectividad, sobre el uso adecuado y aplicación del numero unico consecutivo de Actos Administrativos.</t>
  </si>
  <si>
    <t>Delegados Departamentos Administrativo Juridico</t>
  </si>
  <si>
    <t>Departamento Administrativo de Control Interno</t>
  </si>
  <si>
    <t>16/08/2018 Reunión Comité Institucional de Gestión y Desempeño</t>
  </si>
  <si>
    <t xml:space="preserve">La entidad frente a procesos de organización de historias laborales, presuntamente incumple lo establecido en la Circular No. 04 de 2003, ya que no todos los expedientes se encuentran debidamente             
organizados, y el paragrafo del Articulo 12 del Acuerdo No. 02 de 2014 toda vez que no todos cuentan con el diligenciamiento tecnico de hoja de control, instrumento de descripcion que permite conocer y controlar los tipos documentales del expediente. </t>
  </si>
  <si>
    <t>Formato Unico de Inventario socializado el 27/09/2018</t>
  </si>
  <si>
    <t>Revision de areas de centros de trabajo</t>
  </si>
  <si>
    <t xml:space="preserve"> P-DJ-PJU-001 del 16/10/2018 version 001 </t>
  </si>
  <si>
    <t xml:space="preserve">Capacitacion realizada el </t>
  </si>
  <si>
    <t xml:space="preserve"> Registro fotográfico y registro de asistencia.</t>
  </si>
  <si>
    <t xml:space="preserve"> Elaboracion de Instructivo I-DF-PSC-008 del 09/11/2018 version 001 </t>
  </si>
  <si>
    <t xml:space="preserve">  Instructivo creado  I-DF-PSC-007 version 001</t>
  </si>
  <si>
    <t>Falta de organización documental organizada de tal forma que la información institucional sea recuperable para uso de la administración. En las carpetas contractuales de la Alcaldía, falta la hoja de control de expedientes.</t>
  </si>
  <si>
    <t>ACCIÓN 7</t>
  </si>
  <si>
    <t>Socializar a todas las dependencias el procedimiento de Organización de Archivos de Gestión.</t>
  </si>
  <si>
    <t xml:space="preserve">Elaboración y socialización de la hoja de control de documentos para los expedientes contractuales de la Administración Central. </t>
  </si>
  <si>
    <t>Hoja de control de documentos</t>
  </si>
  <si>
    <t>Socialización del procedimiento de organización de Archivos de Gestión en las dependencias de la Administración Central.</t>
  </si>
  <si>
    <t>Establecer seguimiento trimestral que garantice las buenas practivas archivisticas y debida organización de los Archivos de Gestion</t>
  </si>
  <si>
    <t>Departamento Administrativo de Fortalecimiento Institucional, Departamento Administrativo de Control Interno</t>
  </si>
  <si>
    <t>Hoja de control elaborada y socializada</t>
  </si>
  <si>
    <t>Hoja de control de documentos, registro de asistencia, registro fotografico, Circular No. 022 del 21/01/2019</t>
  </si>
  <si>
    <t>Socializacion el dia 31/01/2019</t>
  </si>
  <si>
    <t>Instructivo codigo  I-AM-SGI-001 del 16/10/2018, version 002, Instructivo de Procedimiento  interno de correspondencia recibida y despachada  Codigo P-DF-PSC-001</t>
  </si>
  <si>
    <t>Programas aprobados y normalizados</t>
  </si>
  <si>
    <t>Sistema Integrado de Conservación - SIC, actualizado</t>
  </si>
  <si>
    <t xml:space="preserve">Planes y Programas elaborados </t>
  </si>
  <si>
    <t xml:space="preserve">Mesas de trabajo </t>
  </si>
  <si>
    <t xml:space="preserve">Esta Accion ya estaba cumplida en el segundo seguimiento </t>
  </si>
  <si>
    <t xml:space="preserve">Esta Accion ya estaba cumplida en el  segundo seguimiento </t>
  </si>
  <si>
    <t xml:space="preserve">Esta accion se  inicio  el 01 de Julio de 2019, con una prueba píloto con el Departamento Administrativo de Fortalecimiento Institucional y paulatinamente se incluyeron tres dependencias </t>
  </si>
  <si>
    <t>Seguimiemto realizado el dia 31/07/2019</t>
  </si>
  <si>
    <t xml:space="preserve">Se realizo visita de seguimiento a los archivos de gestion de Despacho del Alcalde,  dos Departamentos Administrativos y  tres Secretarias </t>
  </si>
  <si>
    <t>AVANCE DEL PLAN DE CUMPLIMIENTO (ACCIONES)</t>
  </si>
  <si>
    <t>Acción 1</t>
  </si>
  <si>
    <t>Acción 2</t>
  </si>
  <si>
    <t>Acción 3</t>
  </si>
  <si>
    <t>Acción 4</t>
  </si>
  <si>
    <t>Acción 5</t>
  </si>
  <si>
    <t>Acción 6</t>
  </si>
  <si>
    <t xml:space="preserve">Accion 7 </t>
  </si>
  <si>
    <t>CUMPLIMIENTO DEL PLAN DE MEJORAMIENTO</t>
  </si>
  <si>
    <t>sobre 100%</t>
  </si>
  <si>
    <t>Jorge Mario Agudelo Giraldo</t>
  </si>
  <si>
    <t>Director</t>
  </si>
  <si>
    <t>Revisó: Jorge Mario Aguedlo Giraldo, Director</t>
  </si>
  <si>
    <t>Proyectó y Elaboró: Luz Adriana Hernandez Salazar, Profesional Universitario</t>
  </si>
  <si>
    <t xml:space="preserve"> Registro fotográfico </t>
  </si>
  <si>
    <t>V Seguimiento 29 de Noviembre de 2028</t>
  </si>
  <si>
    <t>V Seguimiento 29 de Noviembre de 2029</t>
  </si>
  <si>
    <t>V Seguimiento 29 de Noviembre de 2030</t>
  </si>
  <si>
    <t>Evidencias fotográficas, Acta No. 004 del 27/08/2019 y  registro de asistencia.</t>
  </si>
  <si>
    <t>Registro Fotografico de capacitacion,  Acta No. 004 del 27/08/2019 y Acta No. 005 del 23/09/2019</t>
  </si>
  <si>
    <t xml:space="preserve">Se hizo sensibilizacion por parte de SEVEN Soluciones </t>
  </si>
  <si>
    <t xml:space="preserve">Registro fotografico, hojas de control de documentos diligenciadas  </t>
  </si>
  <si>
    <t>Instructivo de organización de Historias Laborales,    I-DF-PSC-007 version 001</t>
  </si>
  <si>
    <t>Departamentos Administrativos de Fortalecimiento Institucional y Control Interno</t>
  </si>
  <si>
    <t>Sistema Integrado de Conservación - SIC, actualizado, aprobado y normalizado Codigo M-DF-PSC-006 del 08/11/2019</t>
  </si>
  <si>
    <t>CLAUDIA LORENA SIERRA GOMEZ</t>
  </si>
  <si>
    <t>VIII
Seguimiento 14 de Septiembre de 2020</t>
  </si>
  <si>
    <t>Circular No. 07 del 14/07/2020, Manual de Procesos de Talento Humano, oficio TI-PIT-0478 del 15/07/2020 Infome de gestion del Modulo de correspondencia interna, Manual de correspondencia interna, Instructivo de elaboracion de documentos</t>
  </si>
  <si>
    <t xml:space="preserve">El proceso ya se  encuentra documentado, asi como el instructivo de elaboracion de documentos. </t>
  </si>
  <si>
    <t>Seguimiento en el mes de Agosto de 2020</t>
  </si>
  <si>
    <t>FUID de Departamento Administrativo de Fortalecimiento Institucional, de Bienes y Suministros y Hacienda</t>
  </si>
  <si>
    <t>Actas de reunión con SEVEN, Secretaria  TIC, y enlaces de Servicio y Atencion al Ciudadano, registro de asistencia</t>
  </si>
  <si>
    <t xml:space="preserve">Actas de reunión con SEVEN, Secretaria  TIC, y enlaces de Servicio y Atencion l ciudadano
</t>
  </si>
  <si>
    <t>Acta No.  10 del 03/08/2020 y listado de asistentes y pantallazo de la publicacion de actos administrativos en la Gaceta Municipal</t>
  </si>
  <si>
    <t>Acta No. 10 del 12/02/2020, registro fotografico del mes de agosto de 2020, FUID de los Departamento de Fortalecimiento Institucional, hojas de control, foliacion, rotulado, prestamos, organización de estanterias, instructivo de organizacion de archivos de gestion</t>
  </si>
  <si>
    <t>Registro fotografico, hojas de control de documentos diligenciadas, rotulacion de cajas, identificacion de estanterias, elaboracion de FUID, foliacion de carpetas</t>
  </si>
  <si>
    <t>Seguimiemto realizado el durante el mes de agosto de 2020</t>
  </si>
  <si>
    <t>Esta Accion ya estaba cumplida en el segundo seguimiento, pero de acuerdo a las solicitudes, el enlace del Archivo central continua brindando asesoria cuando las dependencias competentes lo requieran.</t>
  </si>
  <si>
    <t>Esta Accion ya estaba cumplida en el  seguimiento anterior y estan ligadas a las acciones del hallazgo No. 4</t>
  </si>
  <si>
    <t>Se revisaron las areas de trabajo, pero se debe tener en cuenta que la Secretaria de Educacion tiene su propio software suministrado por el Ministerio de Educacion, en cuanto a la Secretaria de Traansito se esta planteando la posibilidad de integrarla al Intranet Municipal</t>
  </si>
  <si>
    <t>Se evidencio reunion del dia 08 de septiembre de 2020, sobre la socializacion del manejo de la correspondencia interna, donde ademas informan que se tiene el cronograma para continuar con las capacitaciones dirigidas a cada proceso.</t>
  </si>
  <si>
    <t>Esta Accion ya estaba cumplida en el quinto seguimiento, se pudo evidenciar que constantemente y de acuerdo a la necesidad el enlace del Archivo Central dicta las capacitaciones y las asesorias requeridas por el personal encargado de la Gestion Documental en los diferentes procesos.</t>
  </si>
  <si>
    <t>El enlace del Archivo Central, en compañía de la funcionaria de Control Interno hicieron seguimiento en sitio a los archivos de gestion de los diferentes procesos, donde se pudo evidencoar el uso de las herramientas archivisticas y la normatividad aplicable. Elaboracion de FUID, elaboracion de hojas de control, rotulacion de cajas, identificacion de estanterias</t>
  </si>
  <si>
    <t>Esta Accion ya estaba cumplida en el quinto seguimiento,  pero se esta enviando nuevamente el Sistema Integrado de Conservacion actualizado</t>
  </si>
  <si>
    <t>Reunion de Gestores Documentales, Acta No. 004 del 27/08/2019 y Acta No. 005 del 23/09/2019</t>
  </si>
  <si>
    <t>Esta Accion ya estaba cumplida en el primer seguimiento, pero igualmente se continua con las acciones de socilaizacion del FUID, en Mesas de Trabajo y aprobada por el Arcgivo Geberal de la Nacion en el VII seguimiento.</t>
  </si>
  <si>
    <t>Esta Accion ya estaba cumplida en el primer seguimiento, pero se creo una mesa de trabajo mensual con los Gestores  Documentales de todas las Dependencias. y aprobada por el Archivo Geberal de la Nacion en el VII seguimiento.</t>
  </si>
  <si>
    <t>Esta Accion ya estaba cumplida en el quinto seguimiento . y aprobada por el Archivo General de la Nacion en el VII seguimiento. De igual manera se anexan las evidencias recientes</t>
  </si>
  <si>
    <t>Departamentos Admministrativos de Bienes y Suministros, Fortalecimiento Institucional y Secretaría TIC.</t>
  </si>
  <si>
    <t>En este seguimiento se evidencia reunion realizada por el Departamento Administrativo Juridico, con las dependencias involucradas en el proceso de solicitar numeros para actos administrativos, con el fin de resaltar la importancia del numero unico consecutivo y la conservacion de estos documentos</t>
  </si>
  <si>
    <t>Esta Accion ya estaba cumplida en el segundo seguimiento, pero igual se evidencio nuevamente la existencia y su socializacion al personal de planta y contratistas.  Ademas se encuentra en el arbol de documentos de la administracion</t>
  </si>
  <si>
    <t>Registro fotografico de organiozacion de Historias Laborales en la Secretaria de Educacion y el Departamento Administrativo de Fortalecimiento Institucional</t>
  </si>
  <si>
    <t>Se realizo seguimiento en el mes de agosto de 2020, evidenciando que la Secretaria de Educacion y el Departamento Administrativo de Fortalecimiento Institucional estan aplicando el instructivo como heramienta en la organizacion de las Historias Laborales</t>
  </si>
  <si>
    <t xml:space="preserve"> Esta accion se  inicio  el 01 de julio de 2019, con una prueba píloto con el Departamento Administrativo de Fortalecimiento Institucional y paulatinamente se incluyeron tres dependencias, la idea era ir incorporando una a una todas las dependencias, pero a raiz de la pandemia ocasionada por el Covid 19, a partir del mes de marzo de 2020 el proceso declino.  En este momento se tiene estructurado todo el procedimiento para la implantacion del codigo unico, para lo cual se empezaron a realizar las capacitaciones a cada proceso por parte de la Secretaria TIC y la empresa SEVEN proveedora del soft ware. Despues de las capacitaciones a todo el personal se empezaran las pruebas. Es de aclarar que debido a la falta de asistencia del personal ha sido dispendioso tambien el proceso.
Se recomienda que este proceso inicie lo mas pronto posible, ya que se presentan avances significativos con la empresa proveedora del aplicativo y que lidera la Secretara de las TICS.</t>
  </si>
  <si>
    <t>Esta Accion ya estaba cumplida en el quinto seguimiento, los planes y programas fueron enviados en su momento.</t>
  </si>
  <si>
    <t>Se pudo evidenciar que la Secretaria TIC elaboro el Plan de preservacion digital, en el cual estan involucradas todas las dependencias de la Administracion Central, este Plan esta pendiente de aprobacion y normalizacion. El enlace del Archivo Central informa que en razon a la emergencia sanitaria no se pudo realizar el respectivo seguimiento en las dependencias responsables de la implantacion del Sistema Integrado de Conservacion-SIC.</t>
  </si>
  <si>
    <t>JOSE MANUEL RIOS MORALES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</si>
</sst>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scheme val="minor"/>
    </font>
    <font>
      <b/>
      <sz val="11"/>
      <name val="Arial"/>
      <family val="2"/>
    </font>
    <font>
      <b/>
      <sz val="11"/>
      <color indexed="30"/>
      <name val="Arial"/>
      <family val="2"/>
    </font>
    <font>
      <sz val="11"/>
      <name val="Arial"/>
      <family val="2"/>
    </font>
    <font>
      <sz val="10"/>
      <color indexed="8"/>
      <name val="Arial"/>
      <family val="2"/>
    </font>
    <font>
      <b/>
      <sz val="9"/>
      <name val="Arial"/>
      <family val="2"/>
    </font>
    <font>
      <sz val="10"/>
      <name val="Arial"/>
      <family val="2"/>
    </font>
    <font>
      <b/>
      <sz val="10"/>
      <name val="Arial"/>
      <family val="2"/>
    </font>
    <font>
      <sz val="10"/>
      <color theme="1"/>
      <name val="Arial"/>
      <family val="2"/>
    </font>
    <font>
      <b/>
      <sz val="9"/>
      <color indexed="81"/>
      <name val="Tahoma"/>
      <family val="2"/>
    </font>
    <font>
      <sz val="9"/>
      <color indexed="81"/>
      <name val="Tahoma"/>
      <family val="2"/>
    </font>
    <font>
      <b/>
      <sz val="11"/>
      <color theme="1"/>
      <name val="Calibri"/>
      <family val="2"/>
      <scheme val="minor"/>
    </font>
    <font>
      <b/>
      <sz val="12"/>
      <color indexed="8"/>
      <name val="Arial"/>
      <family val="2"/>
    </font>
    <font>
      <b/>
      <sz val="9"/>
      <color theme="1"/>
      <name val="Arial"/>
      <family val="2"/>
    </font>
    <font>
      <b/>
      <sz val="8"/>
      <name val="Arial"/>
      <family val="2"/>
    </font>
    <font>
      <b/>
      <sz val="11"/>
      <color theme="8"/>
      <name val="Arial"/>
      <family val="2"/>
    </font>
    <font>
      <b/>
      <sz val="7"/>
      <name val="Arial"/>
      <family val="2"/>
    </font>
    <font>
      <sz val="9"/>
      <name val="Arial"/>
      <family val="2"/>
    </font>
    <font>
      <b/>
      <sz val="10"/>
      <color theme="1"/>
      <name val="Arial"/>
      <family val="2"/>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bgColor indexed="64"/>
      </patternFill>
    </fill>
    <fill>
      <patternFill patternType="solid">
        <fgColor theme="5" tint="0.59999389629810485"/>
        <bgColor indexed="64"/>
      </patternFill>
    </fill>
    <fill>
      <patternFill patternType="solid">
        <fgColor theme="4" tint="0.59999389629810485"/>
        <bgColor indexed="64"/>
      </patternFill>
    </fill>
  </fills>
  <borders count="3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s>
  <cellStyleXfs count="1">
    <xf numFmtId="0" fontId="0" fillId="0" borderId="0"/>
  </cellStyleXfs>
  <cellXfs count="179">
    <xf numFmtId="0" fontId="0" fillId="0" borderId="0" xfId="0"/>
    <xf numFmtId="0" fontId="6" fillId="0" borderId="0" xfId="0" applyFont="1" applyAlignment="1">
      <alignment horizontal="justify" vertical="center" wrapText="1"/>
    </xf>
    <xf numFmtId="9" fontId="6" fillId="0" borderId="0" xfId="0" applyNumberFormat="1" applyFont="1" applyAlignment="1">
      <alignment horizontal="justify" vertical="center" wrapText="1"/>
    </xf>
    <xf numFmtId="0" fontId="8" fillId="0" borderId="0" xfId="0" applyFont="1" applyAlignment="1">
      <alignment horizontal="justify" vertical="center" wrapText="1"/>
    </xf>
    <xf numFmtId="0" fontId="4" fillId="0" borderId="0" xfId="0" applyFont="1" applyAlignment="1">
      <alignment horizontal="justify" vertical="center" wrapText="1"/>
    </xf>
    <xf numFmtId="0" fontId="8" fillId="0" borderId="0" xfId="0" applyFont="1" applyAlignment="1">
      <alignment horizontal="right" vertical="center" wrapText="1"/>
    </xf>
    <xf numFmtId="0" fontId="7" fillId="0" borderId="0" xfId="0" applyFont="1" applyAlignment="1">
      <alignment horizontal="justify" vertical="center" wrapText="1"/>
    </xf>
    <xf numFmtId="9" fontId="7" fillId="0" borderId="0" xfId="0" applyNumberFormat="1" applyFont="1" applyAlignment="1">
      <alignment horizontal="justify" vertical="center" wrapText="1"/>
    </xf>
    <xf numFmtId="0" fontId="5" fillId="2" borderId="16" xfId="0" applyFont="1" applyFill="1" applyBorder="1" applyAlignment="1">
      <alignment horizontal="center" vertical="center" wrapText="1"/>
    </xf>
    <xf numFmtId="0" fontId="1" fillId="0" borderId="6" xfId="0" applyFont="1" applyBorder="1" applyAlignment="1">
      <alignment horizontal="lef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8" fillId="0" borderId="0" xfId="0" applyFont="1" applyAlignment="1">
      <alignment horizontal="center" vertical="center" wrapText="1"/>
    </xf>
    <xf numFmtId="10" fontId="7" fillId="0" borderId="0" xfId="0" applyNumberFormat="1" applyFont="1" applyAlignment="1">
      <alignment horizontal="center" vertical="center" wrapText="1"/>
    </xf>
    <xf numFmtId="0" fontId="0" fillId="3" borderId="0" xfId="0" applyFill="1" applyAlignment="1">
      <alignment wrapText="1"/>
    </xf>
    <xf numFmtId="0" fontId="0" fillId="3" borderId="0" xfId="0" applyFill="1"/>
    <xf numFmtId="0" fontId="0" fillId="6" borderId="4" xfId="0" applyFill="1" applyBorder="1" applyAlignment="1">
      <alignment horizontal="center" vertical="center" wrapText="1"/>
    </xf>
    <xf numFmtId="0" fontId="0" fillId="3" borderId="4" xfId="0" applyFill="1" applyBorder="1" applyAlignment="1">
      <alignment horizontal="center" vertical="center" wrapText="1"/>
    </xf>
    <xf numFmtId="0" fontId="0" fillId="3" borderId="25" xfId="0" applyFill="1" applyBorder="1" applyAlignment="1">
      <alignment horizontal="center" vertical="center" wrapText="1"/>
    </xf>
    <xf numFmtId="0" fontId="0" fillId="3" borderId="4" xfId="0" applyFill="1" applyBorder="1" applyAlignment="1">
      <alignment horizontal="center" vertical="center"/>
    </xf>
    <xf numFmtId="0" fontId="8" fillId="0" borderId="0" xfId="0" applyFont="1" applyBorder="1" applyAlignment="1">
      <alignment horizontal="justify" vertical="center" wrapText="1"/>
    </xf>
    <xf numFmtId="0" fontId="8" fillId="0" borderId="0" xfId="0" applyFont="1" applyBorder="1" applyAlignment="1">
      <alignment horizontal="center" vertical="center" wrapText="1"/>
    </xf>
    <xf numFmtId="0" fontId="1" fillId="0" borderId="6" xfId="0" applyFont="1" applyBorder="1" applyAlignment="1">
      <alignment horizontal="center"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7" fillId="0" borderId="0" xfId="0" applyFont="1" applyAlignment="1">
      <alignment horizontal="right" vertical="center" wrapText="1"/>
    </xf>
    <xf numFmtId="0" fontId="1" fillId="0" borderId="4" xfId="0" applyFont="1" applyBorder="1" applyAlignment="1">
      <alignment horizontal="center" vertical="center"/>
    </xf>
    <xf numFmtId="0" fontId="0" fillId="0" borderId="0" xfId="0" applyAlignment="1">
      <alignment vertical="center"/>
    </xf>
    <xf numFmtId="1" fontId="6" fillId="3" borderId="0" xfId="0" applyNumberFormat="1" applyFont="1" applyFill="1" applyBorder="1" applyAlignment="1">
      <alignment horizontal="center" vertical="center" wrapText="1"/>
    </xf>
    <xf numFmtId="0" fontId="0" fillId="0" borderId="0" xfId="0" applyAlignment="1">
      <alignment horizontal="center" vertical="center"/>
    </xf>
    <xf numFmtId="0" fontId="2" fillId="3" borderId="6" xfId="0" applyFont="1" applyFill="1" applyBorder="1" applyAlignment="1">
      <alignment horizontal="center" vertical="center"/>
    </xf>
    <xf numFmtId="0" fontId="8" fillId="3" borderId="0" xfId="0" applyFont="1" applyFill="1" applyAlignment="1">
      <alignment horizontal="justify" vertical="center" wrapText="1"/>
    </xf>
    <xf numFmtId="0" fontId="0" fillId="3" borderId="0" xfId="0" applyFill="1" applyAlignment="1">
      <alignment vertical="center"/>
    </xf>
    <xf numFmtId="0" fontId="0" fillId="7" borderId="0" xfId="0" applyFill="1" applyAlignment="1">
      <alignment vertical="center"/>
    </xf>
    <xf numFmtId="0" fontId="0" fillId="5" borderId="0" xfId="0" applyFill="1" applyAlignment="1">
      <alignment vertical="center"/>
    </xf>
    <xf numFmtId="0" fontId="0" fillId="8" borderId="0" xfId="0" applyFill="1" applyAlignment="1">
      <alignment vertical="center"/>
    </xf>
    <xf numFmtId="0" fontId="0" fillId="9" borderId="0" xfId="0" applyFill="1" applyAlignment="1">
      <alignment vertical="center"/>
    </xf>
    <xf numFmtId="0" fontId="4" fillId="3" borderId="4" xfId="0" applyFont="1" applyFill="1" applyBorder="1" applyAlignment="1">
      <alignment horizontal="justify" vertical="center" wrapText="1"/>
    </xf>
    <xf numFmtId="14" fontId="6" fillId="3" borderId="8" xfId="0" applyNumberFormat="1" applyFont="1" applyFill="1" applyBorder="1" applyAlignment="1">
      <alignment horizontal="center" vertical="center" wrapText="1"/>
    </xf>
    <xf numFmtId="1" fontId="6" fillId="3" borderId="8" xfId="0" applyNumberFormat="1" applyFont="1" applyFill="1" applyBorder="1" applyAlignment="1">
      <alignment horizontal="center" vertical="center" wrapText="1"/>
    </xf>
    <xf numFmtId="10" fontId="6" fillId="3" borderId="4" xfId="0" applyNumberFormat="1" applyFont="1" applyFill="1" applyBorder="1" applyAlignment="1">
      <alignment horizontal="center" vertical="center" wrapText="1"/>
    </xf>
    <xf numFmtId="9" fontId="6" fillId="3" borderId="4" xfId="0" applyNumberFormat="1" applyFont="1" applyFill="1" applyBorder="1" applyAlignment="1">
      <alignment horizontal="center" vertical="center" wrapText="1"/>
    </xf>
    <xf numFmtId="0" fontId="6" fillId="3" borderId="4" xfId="0" applyFont="1" applyFill="1" applyBorder="1" applyAlignment="1">
      <alignment horizontal="justify" vertical="center" wrapText="1"/>
    </xf>
    <xf numFmtId="0" fontId="8" fillId="3" borderId="8" xfId="0" applyFont="1" applyFill="1" applyBorder="1" applyAlignment="1">
      <alignment horizontal="justify" vertical="center" wrapText="1"/>
    </xf>
    <xf numFmtId="0" fontId="8" fillId="3" borderId="20" xfId="0" applyFont="1" applyFill="1" applyBorder="1" applyAlignment="1">
      <alignment horizontal="justify" vertical="center" wrapText="1"/>
    </xf>
    <xf numFmtId="0" fontId="8" fillId="3" borderId="4" xfId="0" applyFont="1" applyFill="1" applyBorder="1" applyAlignment="1">
      <alignment horizontal="justify" vertical="center" wrapText="1"/>
    </xf>
    <xf numFmtId="0" fontId="8" fillId="3" borderId="24" xfId="0" applyFont="1" applyFill="1" applyBorder="1" applyAlignment="1">
      <alignment horizontal="justify" vertical="center" wrapText="1"/>
    </xf>
    <xf numFmtId="0" fontId="7" fillId="0" borderId="0" xfId="0" applyFont="1" applyAlignment="1">
      <alignment horizontal="right" vertical="center" wrapText="1"/>
    </xf>
    <xf numFmtId="0" fontId="6" fillId="3" borderId="8" xfId="0" applyFont="1" applyFill="1" applyBorder="1" applyAlignment="1">
      <alignment horizontal="justify" vertical="center" wrapText="1"/>
    </xf>
    <xf numFmtId="0" fontId="6" fillId="3" borderId="8" xfId="0" applyFont="1" applyFill="1" applyBorder="1" applyAlignment="1" applyProtection="1">
      <alignment horizontal="center" vertical="center" wrapText="1"/>
      <protection locked="0"/>
    </xf>
    <xf numFmtId="0" fontId="8" fillId="3" borderId="30" xfId="0" applyFont="1" applyFill="1" applyBorder="1" applyAlignment="1">
      <alignment horizontal="justify" vertical="center" wrapText="1"/>
    </xf>
    <xf numFmtId="9" fontId="6" fillId="3" borderId="28" xfId="0" applyNumberFormat="1" applyFont="1" applyFill="1" applyBorder="1" applyAlignment="1">
      <alignment horizontal="center" vertical="center" wrapText="1"/>
    </xf>
    <xf numFmtId="0" fontId="8" fillId="3" borderId="2" xfId="0" applyFont="1" applyFill="1" applyBorder="1" applyAlignment="1">
      <alignment horizontal="justify" vertical="center" wrapText="1"/>
    </xf>
    <xf numFmtId="0" fontId="8" fillId="3" borderId="21" xfId="0" applyFont="1" applyFill="1" applyBorder="1" applyAlignment="1">
      <alignment horizontal="justify" vertical="center" wrapText="1"/>
    </xf>
    <xf numFmtId="10" fontId="6" fillId="3" borderId="8" xfId="0" applyNumberFormat="1" applyFont="1" applyFill="1" applyBorder="1" applyAlignment="1">
      <alignment horizontal="center" vertical="center" wrapText="1"/>
    </xf>
    <xf numFmtId="0" fontId="8" fillId="3" borderId="20" xfId="0" applyFont="1" applyFill="1" applyBorder="1" applyAlignment="1">
      <alignment horizontal="justify" vertical="center"/>
    </xf>
    <xf numFmtId="14" fontId="6" fillId="3" borderId="4" xfId="0" applyNumberFormat="1" applyFont="1" applyFill="1" applyBorder="1" applyAlignment="1">
      <alignment horizontal="center" vertical="center" wrapText="1"/>
    </xf>
    <xf numFmtId="0" fontId="4" fillId="3" borderId="8" xfId="0" applyFont="1" applyFill="1" applyBorder="1" applyAlignment="1">
      <alignment horizontal="justify" vertical="center" wrapText="1"/>
    </xf>
    <xf numFmtId="9" fontId="6" fillId="3" borderId="8" xfId="0" applyNumberFormat="1" applyFont="1" applyFill="1" applyBorder="1" applyAlignment="1">
      <alignment horizontal="center" vertical="center" wrapText="1"/>
    </xf>
    <xf numFmtId="0" fontId="8" fillId="3" borderId="29" xfId="0" applyFont="1" applyFill="1" applyBorder="1" applyAlignment="1">
      <alignment horizontal="justify" vertical="center" wrapText="1"/>
    </xf>
    <xf numFmtId="0" fontId="4" fillId="3" borderId="8" xfId="0" applyFont="1" applyFill="1" applyBorder="1" applyAlignment="1">
      <alignment horizontal="justify" vertical="top" wrapText="1"/>
    </xf>
    <xf numFmtId="10" fontId="6" fillId="3" borderId="28" xfId="0" applyNumberFormat="1" applyFont="1" applyFill="1" applyBorder="1" applyAlignment="1">
      <alignment horizontal="center" vertical="center" wrapText="1"/>
    </xf>
    <xf numFmtId="0" fontId="8" fillId="3" borderId="20" xfId="0" applyFont="1" applyFill="1" applyBorder="1" applyAlignment="1">
      <alignment horizontal="left" vertical="center" wrapText="1"/>
    </xf>
    <xf numFmtId="0" fontId="4" fillId="3" borderId="28" xfId="0" applyFont="1" applyFill="1" applyBorder="1" applyAlignment="1">
      <alignment horizontal="justify" vertical="center" wrapText="1"/>
    </xf>
    <xf numFmtId="14" fontId="6" fillId="3" borderId="28" xfId="0" applyNumberFormat="1" applyFont="1" applyFill="1" applyBorder="1" applyAlignment="1">
      <alignment horizontal="center" vertical="center" wrapText="1"/>
    </xf>
    <xf numFmtId="1" fontId="6" fillId="3" borderId="27" xfId="0" applyNumberFormat="1" applyFont="1" applyFill="1" applyBorder="1" applyAlignment="1">
      <alignment horizontal="center" vertical="center" wrapText="1"/>
    </xf>
    <xf numFmtId="0" fontId="6" fillId="3" borderId="28" xfId="0" applyFont="1" applyFill="1" applyBorder="1" applyAlignment="1">
      <alignment horizontal="justify" vertical="center" wrapText="1"/>
    </xf>
    <xf numFmtId="0" fontId="8" fillId="3" borderId="28" xfId="0" applyFont="1" applyFill="1" applyBorder="1" applyAlignment="1">
      <alignment horizontal="justify" vertical="center" wrapText="1"/>
    </xf>
    <xf numFmtId="0" fontId="8" fillId="3" borderId="14" xfId="0" applyFont="1" applyFill="1" applyBorder="1" applyAlignment="1">
      <alignment horizontal="justify" vertical="center" wrapText="1"/>
    </xf>
    <xf numFmtId="0" fontId="8" fillId="3" borderId="7" xfId="0" applyFont="1" applyFill="1" applyBorder="1" applyAlignment="1">
      <alignment horizontal="justify" vertical="center" wrapText="1"/>
    </xf>
    <xf numFmtId="1" fontId="6" fillId="3" borderId="4" xfId="0" applyNumberFormat="1" applyFont="1" applyFill="1" applyBorder="1" applyAlignment="1">
      <alignment horizontal="center" vertical="center" wrapText="1"/>
    </xf>
    <xf numFmtId="0" fontId="7" fillId="0" borderId="0" xfId="0" applyFont="1" applyAlignment="1">
      <alignment horizontal="right" vertical="center" wrapText="1"/>
    </xf>
    <xf numFmtId="0" fontId="6" fillId="2" borderId="8"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3" borderId="5" xfId="0" applyFont="1" applyFill="1" applyBorder="1" applyAlignment="1">
      <alignment horizontal="justify" vertical="center" wrapText="1"/>
    </xf>
    <xf numFmtId="0" fontId="8" fillId="3" borderId="1" xfId="0" applyFont="1" applyFill="1" applyBorder="1" applyAlignment="1">
      <alignment horizontal="justify" vertical="center" wrapText="1"/>
    </xf>
    <xf numFmtId="0" fontId="8" fillId="2" borderId="28" xfId="0" applyFont="1" applyFill="1" applyBorder="1" applyAlignment="1">
      <alignment horizontal="center" vertical="center" wrapText="1"/>
    </xf>
    <xf numFmtId="0" fontId="18" fillId="0" borderId="0" xfId="0" applyFont="1" applyAlignment="1">
      <alignment horizontal="right" vertical="center" wrapText="1"/>
    </xf>
    <xf numFmtId="0" fontId="8" fillId="3" borderId="21" xfId="0" applyFont="1" applyFill="1" applyBorder="1" applyAlignment="1">
      <alignment horizontal="left" vertical="center" wrapText="1"/>
    </xf>
    <xf numFmtId="0" fontId="8" fillId="3" borderId="24" xfId="0" applyFont="1" applyFill="1" applyBorder="1" applyAlignment="1">
      <alignment horizontal="justify" vertical="top" wrapText="1"/>
    </xf>
    <xf numFmtId="0" fontId="8" fillId="3" borderId="28" xfId="0" applyFont="1" applyFill="1" applyBorder="1" applyAlignment="1">
      <alignment horizontal="center" vertical="center" wrapText="1"/>
    </xf>
    <xf numFmtId="0" fontId="8" fillId="3" borderId="2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5" fillId="2" borderId="4" xfId="0" applyFont="1" applyFill="1" applyBorder="1" applyAlignment="1" applyProtection="1">
      <alignment horizontal="center" vertical="center" wrapText="1"/>
      <protection locked="0"/>
    </xf>
    <xf numFmtId="0" fontId="5" fillId="2" borderId="16" xfId="0" applyFont="1" applyFill="1" applyBorder="1" applyAlignment="1" applyProtection="1">
      <alignment horizontal="center" vertical="center" wrapText="1"/>
      <protection locked="0"/>
    </xf>
    <xf numFmtId="0" fontId="8" fillId="0" borderId="4" xfId="0" applyFont="1" applyFill="1" applyBorder="1" applyAlignment="1">
      <alignment horizontal="left" vertical="center" wrapText="1"/>
    </xf>
    <xf numFmtId="0" fontId="6" fillId="0" borderId="19"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6" fillId="0" borderId="8" xfId="0" applyFont="1" applyFill="1" applyBorder="1" applyAlignment="1">
      <alignment horizontal="justify" vertical="center" wrapText="1"/>
    </xf>
    <xf numFmtId="0" fontId="6" fillId="0" borderId="4" xfId="0" applyFont="1" applyFill="1" applyBorder="1" applyAlignment="1">
      <alignment horizontal="justify" vertical="center" wrapText="1"/>
    </xf>
    <xf numFmtId="0" fontId="5" fillId="2" borderId="8" xfId="0" applyFont="1" applyFill="1" applyBorder="1" applyAlignment="1">
      <alignment horizontal="center" vertical="center" textRotation="89" wrapText="1"/>
    </xf>
    <xf numFmtId="0" fontId="5" fillId="2" borderId="4" xfId="0" applyFont="1" applyFill="1" applyBorder="1" applyAlignment="1">
      <alignment horizontal="center" vertical="center" textRotation="89" wrapText="1"/>
    </xf>
    <xf numFmtId="0" fontId="8" fillId="0" borderId="4" xfId="0" applyFont="1" applyFill="1" applyBorder="1" applyAlignment="1">
      <alignment horizontal="justify" vertical="center" wrapText="1"/>
    </xf>
    <xf numFmtId="0" fontId="6" fillId="0" borderId="28" xfId="0" applyFont="1" applyFill="1" applyBorder="1" applyAlignment="1">
      <alignment horizontal="justify" vertical="center" wrapText="1"/>
    </xf>
    <xf numFmtId="0" fontId="6" fillId="0" borderId="27" xfId="0" applyFont="1" applyFill="1" applyBorder="1" applyAlignment="1">
      <alignment horizontal="justify" vertical="center" wrapText="1"/>
    </xf>
    <xf numFmtId="0" fontId="6" fillId="0" borderId="28" xfId="0" applyFont="1" applyFill="1" applyBorder="1" applyAlignment="1">
      <alignment horizontal="left" vertical="center" wrapText="1"/>
    </xf>
    <xf numFmtId="0" fontId="6" fillId="0" borderId="27"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28" xfId="0" applyFont="1" applyFill="1" applyBorder="1" applyAlignment="1">
      <alignment horizontal="justify" vertical="top" wrapText="1"/>
    </xf>
    <xf numFmtId="0" fontId="6" fillId="0" borderId="27" xfId="0" applyFont="1" applyFill="1" applyBorder="1" applyAlignment="1">
      <alignment horizontal="justify" vertical="top" wrapText="1"/>
    </xf>
    <xf numFmtId="0" fontId="6" fillId="0" borderId="8" xfId="0" applyFont="1" applyFill="1" applyBorder="1" applyAlignment="1">
      <alignment horizontal="justify" vertical="top" wrapText="1"/>
    </xf>
    <xf numFmtId="0" fontId="6" fillId="0" borderId="31"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5" fillId="2" borderId="28" xfId="0" applyFont="1" applyFill="1" applyBorder="1" applyAlignment="1">
      <alignment horizontal="center" vertical="center" textRotation="89" wrapText="1"/>
    </xf>
    <xf numFmtId="0" fontId="5" fillId="2" borderId="27" xfId="0" applyFont="1" applyFill="1" applyBorder="1" applyAlignment="1">
      <alignment horizontal="center" vertical="center" textRotation="89" wrapText="1"/>
    </xf>
    <xf numFmtId="0" fontId="6" fillId="0" borderId="4" xfId="0" applyFont="1" applyFill="1" applyBorder="1" applyAlignment="1">
      <alignment horizontal="justify" vertical="top" wrapText="1"/>
    </xf>
    <xf numFmtId="0" fontId="14" fillId="2" borderId="11" xfId="0" applyFont="1" applyFill="1" applyBorder="1" applyAlignment="1" applyProtection="1">
      <alignment horizontal="center" vertical="center" wrapText="1"/>
      <protection locked="0"/>
    </xf>
    <xf numFmtId="0" fontId="14" fillId="2" borderId="16" xfId="0" applyFont="1" applyFill="1" applyBorder="1" applyAlignment="1" applyProtection="1">
      <alignment horizontal="center" vertical="center" wrapText="1"/>
      <protection locked="0"/>
    </xf>
    <xf numFmtId="0" fontId="5" fillId="3" borderId="26" xfId="0" applyFont="1" applyFill="1" applyBorder="1" applyAlignment="1" applyProtection="1">
      <alignment horizontal="center" vertical="center" wrapText="1"/>
      <protection locked="0"/>
    </xf>
    <xf numFmtId="0" fontId="5" fillId="3" borderId="33"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35" xfId="0" applyFont="1" applyFill="1" applyBorder="1" applyAlignment="1" applyProtection="1">
      <alignment horizontal="center" vertical="center" wrapText="1"/>
      <protection locked="0"/>
    </xf>
    <xf numFmtId="0" fontId="1" fillId="0" borderId="5" xfId="0" applyFont="1" applyBorder="1" applyAlignment="1">
      <alignment horizontal="left" vertical="center"/>
    </xf>
    <xf numFmtId="0" fontId="1" fillId="0" borderId="7" xfId="0" applyFont="1" applyBorder="1" applyAlignment="1">
      <alignment horizontal="left" vertical="center"/>
    </xf>
    <xf numFmtId="14" fontId="1" fillId="0" borderId="1" xfId="0" applyNumberFormat="1" applyFont="1" applyBorder="1" applyAlignment="1">
      <alignment horizontal="left" vertical="center"/>
    </xf>
    <xf numFmtId="0" fontId="1" fillId="0" borderId="3" xfId="0" applyFont="1" applyBorder="1" applyAlignment="1">
      <alignment horizontal="left" vertical="center"/>
    </xf>
    <xf numFmtId="0" fontId="1" fillId="0" borderId="2" xfId="0" applyFont="1" applyBorder="1" applyAlignment="1">
      <alignment horizontal="left" vertical="center"/>
    </xf>
    <xf numFmtId="0" fontId="5" fillId="0" borderId="4" xfId="0" applyFont="1" applyBorder="1" applyAlignment="1">
      <alignment horizontal="left" vertical="center"/>
    </xf>
    <xf numFmtId="0" fontId="12" fillId="2" borderId="24"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11" fillId="4" borderId="14" xfId="0" applyFont="1" applyFill="1" applyBorder="1" applyAlignment="1">
      <alignment horizontal="center" vertical="center"/>
    </xf>
    <xf numFmtId="0" fontId="11" fillId="4" borderId="17" xfId="0" applyFont="1" applyFill="1" applyBorder="1" applyAlignment="1">
      <alignment horizontal="center" vertical="center"/>
    </xf>
    <xf numFmtId="0" fontId="12" fillId="5" borderId="9" xfId="0" applyFont="1" applyFill="1" applyBorder="1" applyAlignment="1">
      <alignment horizontal="center" vertical="center" wrapText="1"/>
    </xf>
    <xf numFmtId="0" fontId="12" fillId="5" borderId="23" xfId="0" applyFont="1" applyFill="1" applyBorder="1" applyAlignment="1">
      <alignment horizontal="center" vertical="center" wrapText="1"/>
    </xf>
    <xf numFmtId="0" fontId="16" fillId="3" borderId="4" xfId="0" applyFont="1" applyFill="1" applyBorder="1" applyAlignment="1" applyProtection="1">
      <alignment horizontal="center" vertical="center" wrapText="1"/>
      <protection locked="0"/>
    </xf>
    <xf numFmtId="0" fontId="14" fillId="2" borderId="12" xfId="0" applyFont="1" applyFill="1" applyBorder="1" applyAlignment="1" applyProtection="1">
      <alignment horizontal="center" vertical="center" wrapText="1"/>
      <protection locked="0"/>
    </xf>
    <xf numFmtId="0" fontId="14" fillId="2" borderId="22" xfId="0" applyFont="1" applyFill="1" applyBorder="1" applyAlignment="1" applyProtection="1">
      <alignment horizontal="center" vertical="center" wrapText="1"/>
      <protection locked="0"/>
    </xf>
    <xf numFmtId="0" fontId="5" fillId="2" borderId="13" xfId="0" applyFont="1" applyFill="1" applyBorder="1" applyAlignment="1" applyProtection="1">
      <alignment horizontal="center" vertical="center" wrapText="1"/>
      <protection locked="0"/>
    </xf>
    <xf numFmtId="0" fontId="5" fillId="2" borderId="15" xfId="0" applyFont="1" applyFill="1" applyBorder="1" applyAlignment="1" applyProtection="1">
      <alignment horizontal="center" vertical="center" wrapText="1"/>
      <protection locked="0"/>
    </xf>
    <xf numFmtId="0" fontId="14" fillId="2" borderId="2" xfId="0" applyFont="1" applyFill="1" applyBorder="1" applyAlignment="1" applyProtection="1">
      <alignment horizontal="center" vertical="center" wrapText="1"/>
      <protection locked="0"/>
    </xf>
    <xf numFmtId="0" fontId="14" fillId="2" borderId="34" xfId="0" applyFont="1" applyFill="1" applyBorder="1" applyAlignment="1" applyProtection="1">
      <alignment horizontal="center" vertical="center" wrapText="1"/>
      <protection locked="0"/>
    </xf>
    <xf numFmtId="0" fontId="14" fillId="4" borderId="2" xfId="0" applyFont="1" applyFill="1" applyBorder="1" applyAlignment="1">
      <alignment horizontal="center" vertical="center" wrapText="1"/>
    </xf>
    <xf numFmtId="0" fontId="14" fillId="4" borderId="34"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12" fillId="4" borderId="18" xfId="0" applyFont="1" applyFill="1" applyBorder="1" applyAlignment="1">
      <alignment horizontal="center" vertical="center" wrapText="1"/>
    </xf>
    <xf numFmtId="0" fontId="12" fillId="4" borderId="11"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14" fillId="2" borderId="18" xfId="0" applyFont="1" applyFill="1" applyBorder="1" applyAlignment="1" applyProtection="1">
      <alignment horizontal="center" vertical="center" wrapText="1"/>
      <protection locked="0"/>
    </xf>
    <xf numFmtId="0" fontId="14" fillId="2" borderId="15" xfId="0" applyFont="1" applyFill="1" applyBorder="1" applyAlignment="1" applyProtection="1">
      <alignment horizontal="center" vertical="center" wrapText="1"/>
      <protection locked="0"/>
    </xf>
    <xf numFmtId="0" fontId="1" fillId="0" borderId="1" xfId="0" applyFont="1" applyBorder="1" applyAlignment="1">
      <alignment horizontal="left" vertical="center"/>
    </xf>
    <xf numFmtId="0" fontId="2" fillId="0" borderId="1" xfId="0" applyFont="1" applyBorder="1" applyAlignment="1">
      <alignment horizontal="left" vertical="center"/>
    </xf>
    <xf numFmtId="0" fontId="2" fillId="0" borderId="3" xfId="0" applyFont="1" applyBorder="1" applyAlignment="1">
      <alignment horizontal="left" vertical="center"/>
    </xf>
    <xf numFmtId="0" fontId="2" fillId="0" borderId="2"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14" fontId="15" fillId="0" borderId="5" xfId="0" applyNumberFormat="1"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3" fillId="0" borderId="1" xfId="0" applyFont="1" applyBorder="1" applyAlignment="1">
      <alignment horizontal="left" vertical="center"/>
    </xf>
    <xf numFmtId="0" fontId="3" fillId="0" borderId="3" xfId="0" applyFont="1" applyBorder="1" applyAlignment="1">
      <alignment horizontal="left" vertical="center"/>
    </xf>
    <xf numFmtId="0" fontId="3" fillId="0" borderId="2" xfId="0" applyFont="1" applyBorder="1" applyAlignment="1">
      <alignment horizontal="left" vertical="center"/>
    </xf>
    <xf numFmtId="0" fontId="13" fillId="0" borderId="4" xfId="0" applyFont="1" applyBorder="1" applyAlignment="1">
      <alignment horizontal="left" vertical="center" wrapText="1"/>
    </xf>
    <xf numFmtId="9" fontId="6" fillId="3" borderId="8" xfId="0" applyNumberFormat="1" applyFont="1" applyFill="1" applyBorder="1" applyAlignment="1">
      <alignment horizontal="center" vertical="center" wrapText="1"/>
    </xf>
    <xf numFmtId="9" fontId="6" fillId="3" borderId="4" xfId="0" applyNumberFormat="1" applyFont="1" applyFill="1" applyBorder="1" applyAlignment="1">
      <alignment horizontal="center" vertical="center" wrapText="1"/>
    </xf>
    <xf numFmtId="9" fontId="17" fillId="3" borderId="28" xfId="0" applyNumberFormat="1" applyFont="1" applyFill="1" applyBorder="1" applyAlignment="1">
      <alignment horizontal="center" vertical="center" wrapText="1"/>
    </xf>
    <xf numFmtId="9" fontId="17" fillId="3" borderId="27" xfId="0" applyNumberFormat="1" applyFont="1" applyFill="1" applyBorder="1" applyAlignment="1">
      <alignment horizontal="center" vertical="center" wrapText="1"/>
    </xf>
    <xf numFmtId="9" fontId="17" fillId="3" borderId="8" xfId="0" applyNumberFormat="1" applyFont="1" applyFill="1" applyBorder="1" applyAlignment="1">
      <alignment horizontal="center" vertical="center" wrapText="1"/>
    </xf>
    <xf numFmtId="9" fontId="6" fillId="3" borderId="28" xfId="0" applyNumberFormat="1" applyFont="1" applyFill="1" applyBorder="1" applyAlignment="1">
      <alignment horizontal="center" vertical="center" wrapText="1"/>
    </xf>
    <xf numFmtId="9" fontId="6" fillId="3" borderId="27" xfId="0" applyNumberFormat="1" applyFont="1" applyFill="1" applyBorder="1" applyAlignment="1">
      <alignment horizontal="center" vertical="center" wrapText="1"/>
    </xf>
    <xf numFmtId="0" fontId="7" fillId="0" borderId="0" xfId="0" applyFont="1" applyBorder="1" applyAlignment="1">
      <alignment horizontal="right" vertical="center" wrapText="1"/>
    </xf>
    <xf numFmtId="0" fontId="7" fillId="0" borderId="0" xfId="0" applyFont="1" applyAlignment="1">
      <alignment horizontal="right" vertical="center" wrapText="1"/>
    </xf>
    <xf numFmtId="0" fontId="8" fillId="0" borderId="4"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5" fillId="2" borderId="4" xfId="0" applyFont="1" applyFill="1" applyBorder="1" applyAlignment="1">
      <alignment horizontal="center" vertical="center" textRotation="90"/>
    </xf>
    <xf numFmtId="0" fontId="7" fillId="0" borderId="0" xfId="0" applyFont="1" applyAlignment="1">
      <alignment horizontal="left" vertical="center" wrapText="1"/>
    </xf>
    <xf numFmtId="0" fontId="14" fillId="0" borderId="0" xfId="0" applyFont="1" applyAlignment="1">
      <alignment horizontal="left" vertical="center" wrapText="1"/>
    </xf>
    <xf numFmtId="0" fontId="11" fillId="3" borderId="5"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30" xfId="0" applyFont="1" applyFill="1" applyBorder="1" applyAlignment="1">
      <alignment horizontal="center" vertical="center" wrapText="1"/>
    </xf>
    <xf numFmtId="0" fontId="11" fillId="3" borderId="25" xfId="0" applyFont="1" applyFill="1" applyBorder="1" applyAlignment="1">
      <alignment horizontal="center" vertical="center" wrapText="1"/>
    </xf>
  </cellXfs>
  <cellStyles count="1">
    <cellStyle name="Normal" xfId="0" builtinId="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Z49"/>
  <sheetViews>
    <sheetView showGridLines="0" tabSelected="1" zoomScale="80" zoomScaleNormal="80" zoomScalePageLayoutView="55" workbookViewId="0">
      <selection activeCell="A8" sqref="A8:O8"/>
    </sheetView>
  </sheetViews>
  <sheetFormatPr baseColWidth="10" defaultRowHeight="15" x14ac:dyDescent="0.25"/>
  <cols>
    <col min="1" max="1" width="5.7109375" style="27" customWidth="1"/>
    <col min="2" max="2" width="27.7109375" style="27" customWidth="1"/>
    <col min="3" max="3" width="8.85546875" style="27" customWidth="1"/>
    <col min="4" max="4" width="15.85546875" style="27" customWidth="1"/>
    <col min="5" max="5" width="9.140625" style="27" customWidth="1"/>
    <col min="6" max="6" width="34.85546875" style="27" customWidth="1"/>
    <col min="7" max="7" width="10.85546875" style="27" customWidth="1"/>
    <col min="8" max="8" width="10.7109375" style="27" customWidth="1"/>
    <col min="9" max="9" width="6.140625" style="29" customWidth="1"/>
    <col min="10" max="10" width="9.7109375" style="29" customWidth="1"/>
    <col min="11" max="11" width="13.28515625" style="27" customWidth="1"/>
    <col min="12" max="12" width="6.7109375" style="27" customWidth="1"/>
    <col min="13" max="13" width="18.85546875" style="27" customWidth="1"/>
    <col min="14" max="14" width="27.85546875" style="27" customWidth="1"/>
    <col min="15" max="15" width="21.42578125" style="27" customWidth="1"/>
    <col min="16" max="16" width="37.140625" style="32" customWidth="1"/>
    <col min="17" max="17" width="12.28515625" style="32" customWidth="1"/>
    <col min="18" max="18" width="10" style="27" hidden="1" customWidth="1"/>
    <col min="19" max="19" width="12.5703125" style="27" hidden="1" customWidth="1"/>
    <col min="20" max="20" width="21.85546875" style="27" hidden="1" customWidth="1"/>
    <col min="21" max="16384" width="11.42578125" style="27"/>
  </cols>
  <sheetData>
    <row r="3" spans="1:26" x14ac:dyDescent="0.25">
      <c r="A3" s="146" t="s">
        <v>0</v>
      </c>
      <c r="B3" s="117"/>
      <c r="C3" s="147" t="s">
        <v>89</v>
      </c>
      <c r="D3" s="148"/>
      <c r="E3" s="148"/>
      <c r="F3" s="148"/>
      <c r="G3" s="148"/>
      <c r="H3" s="148"/>
      <c r="I3" s="149"/>
      <c r="J3" s="26" t="s">
        <v>1</v>
      </c>
      <c r="K3" s="156" t="s">
        <v>90</v>
      </c>
      <c r="L3" s="157"/>
      <c r="M3" s="157"/>
      <c r="N3" s="157"/>
      <c r="O3" s="157"/>
      <c r="P3" s="157"/>
      <c r="Q3" s="157"/>
      <c r="R3" s="157"/>
      <c r="S3" s="157"/>
      <c r="T3" s="158"/>
    </row>
    <row r="4" spans="1:26" x14ac:dyDescent="0.25">
      <c r="A4" s="118" t="s">
        <v>2</v>
      </c>
      <c r="B4" s="118"/>
      <c r="C4" s="147" t="s">
        <v>220</v>
      </c>
      <c r="D4" s="148"/>
      <c r="E4" s="148"/>
      <c r="F4" s="148"/>
      <c r="G4" s="148"/>
      <c r="H4" s="148"/>
      <c r="I4" s="149"/>
      <c r="J4" s="146" t="s">
        <v>3</v>
      </c>
      <c r="K4" s="117"/>
      <c r="L4" s="115">
        <v>43328</v>
      </c>
      <c r="M4" s="116"/>
      <c r="N4" s="116"/>
      <c r="O4" s="116"/>
      <c r="P4" s="116"/>
      <c r="Q4" s="116"/>
      <c r="R4" s="116"/>
      <c r="S4" s="116"/>
      <c r="T4" s="117"/>
    </row>
    <row r="5" spans="1:26" x14ac:dyDescent="0.25">
      <c r="A5" s="118" t="s">
        <v>4</v>
      </c>
      <c r="B5" s="118"/>
      <c r="C5" s="150" t="s">
        <v>189</v>
      </c>
      <c r="D5" s="151"/>
      <c r="E5" s="151"/>
      <c r="F5" s="151"/>
      <c r="G5" s="151"/>
      <c r="H5" s="151"/>
      <c r="I5" s="152"/>
      <c r="J5" s="113" t="s">
        <v>5</v>
      </c>
      <c r="K5" s="114"/>
      <c r="L5" s="115">
        <v>43799</v>
      </c>
      <c r="M5" s="116"/>
      <c r="N5" s="116"/>
      <c r="O5" s="116"/>
      <c r="P5" s="116"/>
      <c r="Q5" s="116"/>
      <c r="R5" s="116"/>
      <c r="S5" s="116"/>
      <c r="T5" s="117"/>
    </row>
    <row r="6" spans="1:26" x14ac:dyDescent="0.25">
      <c r="A6" s="118" t="s">
        <v>6</v>
      </c>
      <c r="B6" s="118"/>
      <c r="C6" s="23" t="s">
        <v>93</v>
      </c>
      <c r="D6" s="24"/>
      <c r="E6" s="24"/>
      <c r="F6" s="24"/>
      <c r="G6" s="24"/>
      <c r="H6" s="24"/>
      <c r="I6" s="10"/>
      <c r="J6" s="22"/>
      <c r="K6" s="9"/>
      <c r="L6" s="10"/>
      <c r="M6" s="10"/>
      <c r="N6" s="10"/>
      <c r="O6" s="10"/>
      <c r="P6" s="30"/>
      <c r="Q6" s="30"/>
      <c r="R6" s="10"/>
      <c r="S6" s="10"/>
      <c r="T6" s="11"/>
    </row>
    <row r="7" spans="1:26" ht="26.25" customHeight="1" thickBot="1" x14ac:dyDescent="0.3">
      <c r="A7" s="159" t="s">
        <v>28</v>
      </c>
      <c r="B7" s="159"/>
      <c r="C7" s="153" t="s">
        <v>134</v>
      </c>
      <c r="D7" s="154"/>
      <c r="E7" s="154"/>
      <c r="F7" s="154"/>
      <c r="G7" s="154"/>
      <c r="H7" s="154"/>
      <c r="I7" s="154"/>
      <c r="J7" s="154"/>
      <c r="K7" s="154"/>
      <c r="L7" s="154"/>
      <c r="M7" s="154"/>
      <c r="N7" s="154"/>
      <c r="O7" s="154"/>
      <c r="P7" s="154"/>
      <c r="Q7" s="154"/>
      <c r="R7" s="154"/>
      <c r="S7" s="154"/>
      <c r="T7" s="155"/>
    </row>
    <row r="8" spans="1:26" ht="25.5" customHeight="1" thickBot="1" x14ac:dyDescent="0.3">
      <c r="A8" s="119" t="s">
        <v>26</v>
      </c>
      <c r="B8" s="120"/>
      <c r="C8" s="121"/>
      <c r="D8" s="121"/>
      <c r="E8" s="121"/>
      <c r="F8" s="121"/>
      <c r="G8" s="121"/>
      <c r="H8" s="121"/>
      <c r="I8" s="121"/>
      <c r="J8" s="121"/>
      <c r="K8" s="122"/>
      <c r="L8" s="122"/>
      <c r="M8" s="122"/>
      <c r="N8" s="121"/>
      <c r="O8" s="123"/>
      <c r="P8" s="126" t="s">
        <v>25</v>
      </c>
      <c r="Q8" s="127"/>
      <c r="R8" s="141" t="s">
        <v>24</v>
      </c>
      <c r="S8" s="142"/>
      <c r="T8" s="143"/>
    </row>
    <row r="9" spans="1:26" ht="28.5" customHeight="1" x14ac:dyDescent="0.25">
      <c r="A9" s="131" t="s">
        <v>7</v>
      </c>
      <c r="B9" s="84" t="s">
        <v>8</v>
      </c>
      <c r="C9" s="84" t="s">
        <v>30</v>
      </c>
      <c r="D9" s="84" t="s">
        <v>9</v>
      </c>
      <c r="E9" s="84" t="s">
        <v>41</v>
      </c>
      <c r="F9" s="84" t="s">
        <v>10</v>
      </c>
      <c r="G9" s="84" t="s">
        <v>11</v>
      </c>
      <c r="H9" s="84"/>
      <c r="I9" s="84" t="s">
        <v>12</v>
      </c>
      <c r="J9" s="111" t="s">
        <v>13</v>
      </c>
      <c r="K9" s="144" t="s">
        <v>14</v>
      </c>
      <c r="L9" s="107" t="s">
        <v>15</v>
      </c>
      <c r="M9" s="129" t="s">
        <v>16</v>
      </c>
      <c r="N9" s="133" t="s">
        <v>17</v>
      </c>
      <c r="O9" s="139" t="s">
        <v>20</v>
      </c>
      <c r="P9" s="109" t="s">
        <v>23</v>
      </c>
      <c r="Q9" s="128" t="s">
        <v>29</v>
      </c>
      <c r="R9" s="135" t="s">
        <v>18</v>
      </c>
      <c r="S9" s="137" t="s">
        <v>19</v>
      </c>
      <c r="T9" s="124" t="s">
        <v>27</v>
      </c>
    </row>
    <row r="10" spans="1:26" ht="64.5" customHeight="1" thickBot="1" x14ac:dyDescent="0.3">
      <c r="A10" s="132"/>
      <c r="B10" s="85"/>
      <c r="C10" s="85"/>
      <c r="D10" s="85"/>
      <c r="E10" s="85"/>
      <c r="F10" s="85"/>
      <c r="G10" s="8" t="s">
        <v>21</v>
      </c>
      <c r="H10" s="8" t="s">
        <v>22</v>
      </c>
      <c r="I10" s="85"/>
      <c r="J10" s="112"/>
      <c r="K10" s="145"/>
      <c r="L10" s="108"/>
      <c r="M10" s="130"/>
      <c r="N10" s="134"/>
      <c r="O10" s="140"/>
      <c r="P10" s="110"/>
      <c r="Q10" s="128"/>
      <c r="R10" s="136"/>
      <c r="S10" s="138"/>
      <c r="T10" s="125"/>
    </row>
    <row r="11" spans="1:26" s="34" customFormat="1" ht="109.5" customHeight="1" x14ac:dyDescent="0.25">
      <c r="A11" s="87">
        <v>1</v>
      </c>
      <c r="B11" s="89" t="s">
        <v>70</v>
      </c>
      <c r="C11" s="91" t="s">
        <v>34</v>
      </c>
      <c r="D11" s="89" t="s">
        <v>102</v>
      </c>
      <c r="E11" s="72" t="s">
        <v>42</v>
      </c>
      <c r="F11" s="48" t="s">
        <v>103</v>
      </c>
      <c r="G11" s="38">
        <v>43328</v>
      </c>
      <c r="H11" s="38">
        <v>43373</v>
      </c>
      <c r="I11" s="39">
        <f>(H11-G11)/7</f>
        <v>6.4285714285714288</v>
      </c>
      <c r="J11" s="40">
        <v>1</v>
      </c>
      <c r="K11" s="49" t="s">
        <v>72</v>
      </c>
      <c r="L11" s="160">
        <v>1</v>
      </c>
      <c r="M11" s="48" t="s">
        <v>136</v>
      </c>
      <c r="N11" s="43" t="s">
        <v>119</v>
      </c>
      <c r="O11" s="44" t="s">
        <v>182</v>
      </c>
      <c r="P11" s="46" t="s">
        <v>209</v>
      </c>
      <c r="Q11" s="81" t="s">
        <v>190</v>
      </c>
      <c r="R11" s="50"/>
      <c r="S11" s="43"/>
      <c r="T11" s="44"/>
      <c r="U11" s="32"/>
      <c r="V11" s="32"/>
      <c r="W11" s="32"/>
      <c r="X11" s="32"/>
      <c r="Y11" s="32"/>
      <c r="Z11" s="32"/>
    </row>
    <row r="12" spans="1:26" s="34" customFormat="1" ht="102" customHeight="1" x14ac:dyDescent="0.25">
      <c r="A12" s="88"/>
      <c r="B12" s="90"/>
      <c r="C12" s="92"/>
      <c r="D12" s="93"/>
      <c r="E12" s="73" t="s">
        <v>43</v>
      </c>
      <c r="F12" s="37" t="s">
        <v>100</v>
      </c>
      <c r="G12" s="38">
        <v>43328</v>
      </c>
      <c r="H12" s="38">
        <v>43420</v>
      </c>
      <c r="I12" s="39">
        <f t="shared" ref="I12:I31" si="0">(H12-G12)/7</f>
        <v>13.142857142857142</v>
      </c>
      <c r="J12" s="40">
        <v>1</v>
      </c>
      <c r="K12" s="41" t="s">
        <v>74</v>
      </c>
      <c r="L12" s="161"/>
      <c r="M12" s="42" t="s">
        <v>208</v>
      </c>
      <c r="N12" s="43" t="s">
        <v>119</v>
      </c>
      <c r="O12" s="44" t="s">
        <v>183</v>
      </c>
      <c r="P12" s="46" t="s">
        <v>210</v>
      </c>
      <c r="Q12" s="82"/>
      <c r="R12" s="52"/>
      <c r="S12" s="45"/>
      <c r="T12" s="53"/>
      <c r="U12" s="32"/>
      <c r="V12" s="32"/>
      <c r="W12" s="32"/>
      <c r="X12" s="32"/>
      <c r="Y12" s="32"/>
      <c r="Z12" s="32"/>
    </row>
    <row r="13" spans="1:26" s="36" customFormat="1" ht="104.25" customHeight="1" x14ac:dyDescent="0.25">
      <c r="A13" s="88"/>
      <c r="B13" s="90"/>
      <c r="C13" s="92"/>
      <c r="D13" s="93"/>
      <c r="E13" s="73" t="s">
        <v>44</v>
      </c>
      <c r="F13" s="37" t="s">
        <v>101</v>
      </c>
      <c r="G13" s="38">
        <v>43328</v>
      </c>
      <c r="H13" s="38">
        <v>43799</v>
      </c>
      <c r="I13" s="39">
        <f t="shared" si="0"/>
        <v>67.285714285714292</v>
      </c>
      <c r="J13" s="40">
        <v>1</v>
      </c>
      <c r="K13" s="41" t="s">
        <v>73</v>
      </c>
      <c r="L13" s="161"/>
      <c r="M13" s="42" t="s">
        <v>193</v>
      </c>
      <c r="N13" s="43" t="s">
        <v>118</v>
      </c>
      <c r="O13" s="44" t="s">
        <v>194</v>
      </c>
      <c r="P13" s="46" t="s">
        <v>211</v>
      </c>
      <c r="Q13" s="83"/>
      <c r="R13" s="52"/>
      <c r="S13" s="45"/>
      <c r="T13" s="53"/>
      <c r="U13" s="32"/>
      <c r="V13" s="32"/>
      <c r="W13" s="32"/>
      <c r="X13" s="32"/>
      <c r="Y13" s="32"/>
      <c r="Z13" s="32"/>
    </row>
    <row r="14" spans="1:26" s="34" customFormat="1" ht="177.75" customHeight="1" x14ac:dyDescent="0.25">
      <c r="A14" s="102">
        <v>2</v>
      </c>
      <c r="B14" s="96" t="s">
        <v>104</v>
      </c>
      <c r="C14" s="104" t="s">
        <v>35</v>
      </c>
      <c r="D14" s="94" t="s">
        <v>78</v>
      </c>
      <c r="E14" s="72" t="s">
        <v>31</v>
      </c>
      <c r="F14" s="48" t="s">
        <v>106</v>
      </c>
      <c r="G14" s="38">
        <v>43328</v>
      </c>
      <c r="H14" s="38">
        <v>43420</v>
      </c>
      <c r="I14" s="39">
        <f t="shared" si="0"/>
        <v>13.142857142857142</v>
      </c>
      <c r="J14" s="54">
        <v>1</v>
      </c>
      <c r="K14" s="49" t="s">
        <v>108</v>
      </c>
      <c r="L14" s="162">
        <v>0.8125</v>
      </c>
      <c r="M14" s="48" t="s">
        <v>154</v>
      </c>
      <c r="N14" s="43" t="s">
        <v>109</v>
      </c>
      <c r="O14" s="55" t="s">
        <v>191</v>
      </c>
      <c r="P14" s="46" t="s">
        <v>192</v>
      </c>
      <c r="Q14" s="81" t="s">
        <v>190</v>
      </c>
      <c r="R14" s="50"/>
      <c r="S14" s="43"/>
      <c r="T14" s="44"/>
      <c r="U14" s="32"/>
      <c r="V14" s="32"/>
      <c r="W14" s="32"/>
      <c r="X14" s="32"/>
      <c r="Y14" s="32"/>
      <c r="Z14" s="32"/>
    </row>
    <row r="15" spans="1:26" s="34" customFormat="1" ht="110.25" customHeight="1" x14ac:dyDescent="0.25">
      <c r="A15" s="103"/>
      <c r="B15" s="97"/>
      <c r="C15" s="105"/>
      <c r="D15" s="95"/>
      <c r="E15" s="73" t="s">
        <v>32</v>
      </c>
      <c r="F15" s="37" t="s">
        <v>107</v>
      </c>
      <c r="G15" s="56">
        <v>43328</v>
      </c>
      <c r="H15" s="56">
        <v>43373</v>
      </c>
      <c r="I15" s="39">
        <f t="shared" si="0"/>
        <v>6.4285714285714288</v>
      </c>
      <c r="J15" s="40">
        <v>1</v>
      </c>
      <c r="K15" s="41" t="s">
        <v>110</v>
      </c>
      <c r="L15" s="163"/>
      <c r="M15" s="42" t="s">
        <v>137</v>
      </c>
      <c r="N15" s="45" t="s">
        <v>212</v>
      </c>
      <c r="O15" s="53" t="s">
        <v>111</v>
      </c>
      <c r="P15" s="46" t="s">
        <v>203</v>
      </c>
      <c r="Q15" s="82"/>
      <c r="R15" s="52"/>
      <c r="S15" s="45"/>
      <c r="T15" s="53"/>
      <c r="U15" s="32"/>
      <c r="V15" s="32"/>
      <c r="W15" s="32"/>
      <c r="X15" s="32"/>
      <c r="Y15" s="32"/>
      <c r="Z15" s="32"/>
    </row>
    <row r="16" spans="1:26" s="33" customFormat="1" ht="103.5" customHeight="1" x14ac:dyDescent="0.25">
      <c r="A16" s="103"/>
      <c r="B16" s="97"/>
      <c r="C16" s="105"/>
      <c r="D16" s="95"/>
      <c r="E16" s="74" t="s">
        <v>33</v>
      </c>
      <c r="F16" s="57" t="s">
        <v>105</v>
      </c>
      <c r="G16" s="38">
        <v>43556</v>
      </c>
      <c r="H16" s="38">
        <v>43646</v>
      </c>
      <c r="I16" s="39">
        <f t="shared" si="0"/>
        <v>12.857142857142858</v>
      </c>
      <c r="J16" s="40">
        <v>0.75</v>
      </c>
      <c r="K16" s="58" t="s">
        <v>76</v>
      </c>
      <c r="L16" s="163"/>
      <c r="M16" s="48" t="s">
        <v>184</v>
      </c>
      <c r="N16" s="48" t="s">
        <v>112</v>
      </c>
      <c r="O16" s="59" t="s">
        <v>195</v>
      </c>
      <c r="P16" s="80" t="s">
        <v>204</v>
      </c>
      <c r="Q16" s="82"/>
      <c r="R16" s="45"/>
      <c r="S16" s="43"/>
      <c r="T16" s="44"/>
      <c r="U16" s="32"/>
      <c r="V16" s="32"/>
      <c r="W16" s="32"/>
      <c r="X16" s="32"/>
      <c r="Y16" s="32"/>
      <c r="Z16" s="32"/>
    </row>
    <row r="17" spans="1:26" s="35" customFormat="1" ht="372" customHeight="1" x14ac:dyDescent="0.25">
      <c r="A17" s="87"/>
      <c r="B17" s="98"/>
      <c r="C17" s="91"/>
      <c r="D17" s="89"/>
      <c r="E17" s="74" t="s">
        <v>91</v>
      </c>
      <c r="F17" s="60" t="s">
        <v>96</v>
      </c>
      <c r="G17" s="38">
        <v>43647</v>
      </c>
      <c r="H17" s="38">
        <v>43799</v>
      </c>
      <c r="I17" s="39">
        <f t="shared" si="0"/>
        <v>21.714285714285715</v>
      </c>
      <c r="J17" s="40">
        <v>0.5</v>
      </c>
      <c r="K17" s="58" t="s">
        <v>94</v>
      </c>
      <c r="L17" s="164"/>
      <c r="M17" s="48" t="s">
        <v>161</v>
      </c>
      <c r="N17" s="43" t="s">
        <v>92</v>
      </c>
      <c r="O17" s="44" t="s">
        <v>196</v>
      </c>
      <c r="P17" s="80" t="s">
        <v>217</v>
      </c>
      <c r="Q17" s="83"/>
      <c r="R17" s="50"/>
      <c r="S17" s="43"/>
      <c r="T17" s="44"/>
      <c r="U17" s="32"/>
      <c r="V17" s="32"/>
      <c r="W17" s="32"/>
      <c r="X17" s="32"/>
      <c r="Y17" s="32"/>
      <c r="Z17" s="32"/>
    </row>
    <row r="18" spans="1:26" s="34" customFormat="1" ht="68.25" customHeight="1" x14ac:dyDescent="0.25">
      <c r="A18" s="102">
        <v>3</v>
      </c>
      <c r="B18" s="99" t="s">
        <v>113</v>
      </c>
      <c r="C18" s="104" t="s">
        <v>36</v>
      </c>
      <c r="D18" s="94" t="s">
        <v>79</v>
      </c>
      <c r="E18" s="72" t="s">
        <v>31</v>
      </c>
      <c r="F18" s="48" t="s">
        <v>114</v>
      </c>
      <c r="G18" s="38">
        <v>43328</v>
      </c>
      <c r="H18" s="38">
        <v>43389</v>
      </c>
      <c r="I18" s="39">
        <f t="shared" si="0"/>
        <v>8.7142857142857135</v>
      </c>
      <c r="J18" s="61">
        <v>1</v>
      </c>
      <c r="K18" s="49" t="s">
        <v>117</v>
      </c>
      <c r="L18" s="165">
        <v>1</v>
      </c>
      <c r="M18" s="48" t="s">
        <v>138</v>
      </c>
      <c r="N18" s="43" t="s">
        <v>115</v>
      </c>
      <c r="O18" s="62" t="s">
        <v>116</v>
      </c>
      <c r="P18" s="46" t="s">
        <v>160</v>
      </c>
      <c r="Q18" s="81" t="s">
        <v>190</v>
      </c>
      <c r="R18" s="50"/>
      <c r="S18" s="43"/>
      <c r="T18" s="44"/>
      <c r="U18" s="32"/>
      <c r="V18" s="32"/>
      <c r="W18" s="32"/>
      <c r="X18" s="32"/>
      <c r="Y18" s="32"/>
      <c r="Z18" s="32"/>
    </row>
    <row r="19" spans="1:26" s="34" customFormat="1" ht="69.75" customHeight="1" x14ac:dyDescent="0.25">
      <c r="A19" s="103"/>
      <c r="B19" s="100"/>
      <c r="C19" s="105"/>
      <c r="D19" s="95"/>
      <c r="E19" s="73" t="s">
        <v>32</v>
      </c>
      <c r="F19" s="37" t="s">
        <v>130</v>
      </c>
      <c r="G19" s="56">
        <v>43328</v>
      </c>
      <c r="H19" s="56">
        <v>43420</v>
      </c>
      <c r="I19" s="39">
        <f t="shared" si="0"/>
        <v>13.142857142857142</v>
      </c>
      <c r="J19" s="40">
        <v>1</v>
      </c>
      <c r="K19" s="41" t="s">
        <v>76</v>
      </c>
      <c r="L19" s="166"/>
      <c r="M19" s="42" t="s">
        <v>139</v>
      </c>
      <c r="N19" s="45" t="s">
        <v>77</v>
      </c>
      <c r="O19" s="53" t="s">
        <v>140</v>
      </c>
      <c r="P19" s="46" t="s">
        <v>159</v>
      </c>
      <c r="Q19" s="82"/>
      <c r="R19" s="52"/>
      <c r="S19" s="45"/>
      <c r="T19" s="53"/>
      <c r="U19" s="32"/>
      <c r="V19" s="32"/>
      <c r="W19" s="32"/>
      <c r="X19" s="32"/>
      <c r="Y19" s="32"/>
      <c r="Z19" s="32"/>
    </row>
    <row r="20" spans="1:26" s="34" customFormat="1" ht="72" customHeight="1" x14ac:dyDescent="0.25">
      <c r="A20" s="103"/>
      <c r="B20" s="100"/>
      <c r="C20" s="105"/>
      <c r="D20" s="95"/>
      <c r="E20" s="73" t="s">
        <v>33</v>
      </c>
      <c r="F20" s="60" t="s">
        <v>129</v>
      </c>
      <c r="G20" s="56">
        <v>43328</v>
      </c>
      <c r="H20" s="56">
        <v>43466</v>
      </c>
      <c r="I20" s="39">
        <f t="shared" si="0"/>
        <v>19.714285714285715</v>
      </c>
      <c r="J20" s="40">
        <v>1</v>
      </c>
      <c r="K20" s="41" t="s">
        <v>73</v>
      </c>
      <c r="L20" s="166"/>
      <c r="M20" s="41" t="s">
        <v>73</v>
      </c>
      <c r="N20" s="45" t="s">
        <v>132</v>
      </c>
      <c r="O20" s="53" t="s">
        <v>178</v>
      </c>
      <c r="P20" s="46" t="s">
        <v>159</v>
      </c>
      <c r="Q20" s="82"/>
      <c r="R20" s="52"/>
      <c r="S20" s="45"/>
      <c r="T20" s="53"/>
      <c r="U20" s="32"/>
      <c r="V20" s="32"/>
      <c r="W20" s="32"/>
      <c r="X20" s="32"/>
      <c r="Y20" s="32"/>
      <c r="Z20" s="32"/>
    </row>
    <row r="21" spans="1:26" s="36" customFormat="1" ht="137.25" customHeight="1" x14ac:dyDescent="0.25">
      <c r="A21" s="87"/>
      <c r="B21" s="101"/>
      <c r="C21" s="91"/>
      <c r="D21" s="89"/>
      <c r="E21" s="74" t="s">
        <v>91</v>
      </c>
      <c r="F21" s="60" t="s">
        <v>131</v>
      </c>
      <c r="G21" s="38">
        <v>43328</v>
      </c>
      <c r="H21" s="38">
        <v>43799</v>
      </c>
      <c r="I21" s="39">
        <f t="shared" si="0"/>
        <v>67.285714285714292</v>
      </c>
      <c r="J21" s="54">
        <v>1</v>
      </c>
      <c r="K21" s="41" t="s">
        <v>73</v>
      </c>
      <c r="L21" s="160"/>
      <c r="M21" s="42" t="s">
        <v>162</v>
      </c>
      <c r="N21" s="43" t="s">
        <v>133</v>
      </c>
      <c r="O21" s="79" t="s">
        <v>197</v>
      </c>
      <c r="P21" s="46" t="s">
        <v>213</v>
      </c>
      <c r="Q21" s="83"/>
      <c r="R21" s="50"/>
      <c r="S21" s="43"/>
      <c r="T21" s="44"/>
      <c r="U21" s="32"/>
      <c r="V21" s="32"/>
      <c r="W21" s="32"/>
      <c r="X21" s="32"/>
      <c r="Y21" s="32"/>
      <c r="Z21" s="32"/>
    </row>
    <row r="22" spans="1:26" s="34" customFormat="1" ht="94.5" customHeight="1" x14ac:dyDescent="0.25">
      <c r="A22" s="87">
        <v>4</v>
      </c>
      <c r="B22" s="89" t="s">
        <v>120</v>
      </c>
      <c r="C22" s="91" t="s">
        <v>37</v>
      </c>
      <c r="D22" s="89" t="s">
        <v>98</v>
      </c>
      <c r="E22" s="72" t="s">
        <v>31</v>
      </c>
      <c r="F22" s="48" t="s">
        <v>97</v>
      </c>
      <c r="G22" s="38">
        <v>43328</v>
      </c>
      <c r="H22" s="38">
        <v>43389</v>
      </c>
      <c r="I22" s="39">
        <f t="shared" si="0"/>
        <v>8.7142857142857135</v>
      </c>
      <c r="J22" s="54">
        <v>1</v>
      </c>
      <c r="K22" s="49" t="s">
        <v>81</v>
      </c>
      <c r="L22" s="165">
        <v>1</v>
      </c>
      <c r="M22" s="48" t="s">
        <v>141</v>
      </c>
      <c r="N22" s="43" t="s">
        <v>119</v>
      </c>
      <c r="O22" s="44" t="s">
        <v>80</v>
      </c>
      <c r="P22" s="46" t="s">
        <v>214</v>
      </c>
      <c r="Q22" s="81" t="s">
        <v>190</v>
      </c>
      <c r="R22" s="50"/>
      <c r="S22" s="43"/>
      <c r="T22" s="44"/>
      <c r="U22" s="32"/>
      <c r="V22" s="32"/>
      <c r="W22" s="32"/>
      <c r="X22" s="32"/>
      <c r="Y22" s="32"/>
      <c r="Z22" s="32"/>
    </row>
    <row r="23" spans="1:26" s="34" customFormat="1" ht="220.5" customHeight="1" x14ac:dyDescent="0.25">
      <c r="A23" s="88"/>
      <c r="B23" s="90"/>
      <c r="C23" s="92"/>
      <c r="D23" s="93"/>
      <c r="E23" s="73" t="s">
        <v>32</v>
      </c>
      <c r="F23" s="37" t="s">
        <v>99</v>
      </c>
      <c r="G23" s="56">
        <v>43328</v>
      </c>
      <c r="H23" s="56">
        <v>43465</v>
      </c>
      <c r="I23" s="39">
        <f t="shared" si="0"/>
        <v>19.571428571428573</v>
      </c>
      <c r="J23" s="54">
        <v>1</v>
      </c>
      <c r="K23" s="41" t="s">
        <v>74</v>
      </c>
      <c r="L23" s="166"/>
      <c r="M23" s="53" t="s">
        <v>198</v>
      </c>
      <c r="N23" s="43" t="s">
        <v>119</v>
      </c>
      <c r="O23" s="53" t="s">
        <v>198</v>
      </c>
      <c r="P23" s="46" t="s">
        <v>205</v>
      </c>
      <c r="Q23" s="82"/>
      <c r="R23" s="52"/>
      <c r="S23" s="45"/>
      <c r="T23" s="53"/>
      <c r="U23" s="32"/>
      <c r="V23" s="32"/>
      <c r="W23" s="32"/>
      <c r="X23" s="32"/>
      <c r="Y23" s="32"/>
      <c r="Z23" s="32"/>
    </row>
    <row r="24" spans="1:26" s="36" customFormat="1" ht="150" customHeight="1" x14ac:dyDescent="0.25">
      <c r="A24" s="88"/>
      <c r="B24" s="90"/>
      <c r="C24" s="92"/>
      <c r="D24" s="93"/>
      <c r="E24" s="73" t="s">
        <v>33</v>
      </c>
      <c r="F24" s="37" t="s">
        <v>121</v>
      </c>
      <c r="G24" s="56">
        <v>43328</v>
      </c>
      <c r="H24" s="56">
        <v>43799</v>
      </c>
      <c r="I24" s="39">
        <f t="shared" si="0"/>
        <v>67.285714285714292</v>
      </c>
      <c r="J24" s="54">
        <v>1</v>
      </c>
      <c r="K24" s="41" t="s">
        <v>73</v>
      </c>
      <c r="L24" s="160"/>
      <c r="M24" s="42" t="s">
        <v>200</v>
      </c>
      <c r="N24" s="43" t="s">
        <v>187</v>
      </c>
      <c r="O24" s="53" t="s">
        <v>199</v>
      </c>
      <c r="P24" s="46" t="s">
        <v>206</v>
      </c>
      <c r="Q24" s="83"/>
      <c r="R24" s="52"/>
      <c r="S24" s="45"/>
      <c r="T24" s="53"/>
      <c r="U24" s="32"/>
      <c r="V24" s="32"/>
      <c r="W24" s="32"/>
      <c r="X24" s="32"/>
      <c r="Y24" s="32"/>
      <c r="Z24" s="32"/>
    </row>
    <row r="25" spans="1:26" s="34" customFormat="1" ht="52.5" customHeight="1" x14ac:dyDescent="0.25">
      <c r="A25" s="87">
        <v>5</v>
      </c>
      <c r="B25" s="101" t="s">
        <v>135</v>
      </c>
      <c r="C25" s="91" t="s">
        <v>38</v>
      </c>
      <c r="D25" s="89" t="s">
        <v>82</v>
      </c>
      <c r="E25" s="72" t="s">
        <v>31</v>
      </c>
      <c r="F25" s="48" t="s">
        <v>83</v>
      </c>
      <c r="G25" s="38">
        <v>43328</v>
      </c>
      <c r="H25" s="38">
        <v>43389</v>
      </c>
      <c r="I25" s="39">
        <f t="shared" si="0"/>
        <v>8.7142857142857135</v>
      </c>
      <c r="J25" s="54">
        <v>1</v>
      </c>
      <c r="K25" s="49" t="s">
        <v>85</v>
      </c>
      <c r="L25" s="165">
        <v>1</v>
      </c>
      <c r="M25" s="48" t="s">
        <v>142</v>
      </c>
      <c r="N25" s="43" t="s">
        <v>119</v>
      </c>
      <c r="O25" s="44" t="s">
        <v>85</v>
      </c>
      <c r="P25" s="46" t="s">
        <v>159</v>
      </c>
      <c r="Q25" s="81" t="s">
        <v>190</v>
      </c>
      <c r="R25" s="50"/>
      <c r="S25" s="43"/>
      <c r="T25" s="44"/>
      <c r="U25" s="32"/>
      <c r="V25" s="32"/>
      <c r="W25" s="32"/>
      <c r="X25" s="32"/>
      <c r="Y25" s="32"/>
      <c r="Z25" s="32"/>
    </row>
    <row r="26" spans="1:26" s="34" customFormat="1" ht="83.25" customHeight="1" x14ac:dyDescent="0.25">
      <c r="A26" s="88"/>
      <c r="B26" s="106"/>
      <c r="C26" s="92"/>
      <c r="D26" s="93"/>
      <c r="E26" s="73" t="s">
        <v>32</v>
      </c>
      <c r="F26" s="37" t="s">
        <v>84</v>
      </c>
      <c r="G26" s="56">
        <v>43328</v>
      </c>
      <c r="H26" s="56">
        <v>43420</v>
      </c>
      <c r="I26" s="39">
        <f t="shared" si="0"/>
        <v>13.142857142857142</v>
      </c>
      <c r="J26" s="54">
        <v>1</v>
      </c>
      <c r="K26" s="41" t="s">
        <v>86</v>
      </c>
      <c r="L26" s="166"/>
      <c r="M26" s="42" t="s">
        <v>86</v>
      </c>
      <c r="N26" s="43" t="s">
        <v>119</v>
      </c>
      <c r="O26" s="53" t="s">
        <v>75</v>
      </c>
      <c r="P26" s="46" t="s">
        <v>201</v>
      </c>
      <c r="Q26" s="82"/>
      <c r="R26" s="52"/>
      <c r="S26" s="45"/>
      <c r="T26" s="53"/>
      <c r="U26" s="32"/>
      <c r="V26" s="32"/>
      <c r="W26" s="32"/>
      <c r="X26" s="32"/>
      <c r="Y26" s="32"/>
      <c r="Z26" s="32"/>
    </row>
    <row r="27" spans="1:26" s="33" customFormat="1" ht="138.75" customHeight="1" x14ac:dyDescent="0.25">
      <c r="A27" s="88"/>
      <c r="B27" s="106"/>
      <c r="C27" s="92"/>
      <c r="D27" s="93"/>
      <c r="E27" s="73" t="s">
        <v>33</v>
      </c>
      <c r="F27" s="37" t="s">
        <v>122</v>
      </c>
      <c r="G27" s="56">
        <v>43328</v>
      </c>
      <c r="H27" s="56">
        <v>43799</v>
      </c>
      <c r="I27" s="39">
        <f t="shared" si="0"/>
        <v>67.285714285714292</v>
      </c>
      <c r="J27" s="54">
        <v>1</v>
      </c>
      <c r="K27" s="41" t="s">
        <v>73</v>
      </c>
      <c r="L27" s="160"/>
      <c r="M27" s="42" t="s">
        <v>186</v>
      </c>
      <c r="N27" s="43" t="s">
        <v>118</v>
      </c>
      <c r="O27" s="53" t="s">
        <v>215</v>
      </c>
      <c r="P27" s="46" t="s">
        <v>216</v>
      </c>
      <c r="Q27" s="83"/>
      <c r="R27" s="52"/>
      <c r="S27" s="45"/>
      <c r="T27" s="53"/>
      <c r="U27" s="32"/>
      <c r="V27" s="32"/>
      <c r="W27" s="32"/>
      <c r="X27" s="32"/>
      <c r="Y27" s="32"/>
      <c r="Z27" s="32"/>
    </row>
    <row r="28" spans="1:26" s="36" customFormat="1" ht="125.25" customHeight="1" x14ac:dyDescent="0.25">
      <c r="A28" s="87">
        <v>6</v>
      </c>
      <c r="B28" s="89" t="s">
        <v>71</v>
      </c>
      <c r="C28" s="91" t="s">
        <v>39</v>
      </c>
      <c r="D28" s="89" t="s">
        <v>123</v>
      </c>
      <c r="E28" s="72" t="s">
        <v>31</v>
      </c>
      <c r="F28" s="48" t="s">
        <v>125</v>
      </c>
      <c r="G28" s="38">
        <v>43328</v>
      </c>
      <c r="H28" s="38">
        <v>43434</v>
      </c>
      <c r="I28" s="39">
        <f t="shared" si="0"/>
        <v>15.142857142857142</v>
      </c>
      <c r="J28" s="54">
        <v>1</v>
      </c>
      <c r="K28" s="49" t="s">
        <v>87</v>
      </c>
      <c r="L28" s="165">
        <v>1</v>
      </c>
      <c r="M28" s="48" t="s">
        <v>155</v>
      </c>
      <c r="N28" s="43" t="s">
        <v>95</v>
      </c>
      <c r="O28" s="44" t="s">
        <v>157</v>
      </c>
      <c r="P28" s="46" t="s">
        <v>218</v>
      </c>
      <c r="Q28" s="81" t="s">
        <v>190</v>
      </c>
      <c r="R28" s="50"/>
      <c r="S28" s="43"/>
      <c r="T28" s="44"/>
      <c r="U28" s="32"/>
      <c r="V28" s="32"/>
      <c r="W28" s="32"/>
      <c r="X28" s="32"/>
      <c r="Y28" s="32"/>
      <c r="Z28" s="32"/>
    </row>
    <row r="29" spans="1:26" s="36" customFormat="1" ht="121.5" customHeight="1" x14ac:dyDescent="0.25">
      <c r="A29" s="88"/>
      <c r="B29" s="90"/>
      <c r="C29" s="92"/>
      <c r="D29" s="93"/>
      <c r="E29" s="73" t="s">
        <v>32</v>
      </c>
      <c r="F29" s="37" t="s">
        <v>124</v>
      </c>
      <c r="G29" s="56">
        <v>43328</v>
      </c>
      <c r="H29" s="56">
        <v>43465</v>
      </c>
      <c r="I29" s="39">
        <f t="shared" si="0"/>
        <v>19.571428571428573</v>
      </c>
      <c r="J29" s="54">
        <v>1</v>
      </c>
      <c r="K29" s="41" t="s">
        <v>88</v>
      </c>
      <c r="L29" s="166"/>
      <c r="M29" s="53" t="s">
        <v>188</v>
      </c>
      <c r="N29" s="45" t="s">
        <v>127</v>
      </c>
      <c r="O29" s="53" t="s">
        <v>156</v>
      </c>
      <c r="P29" s="46" t="s">
        <v>207</v>
      </c>
      <c r="Q29" s="82"/>
      <c r="R29" s="45" t="s">
        <v>179</v>
      </c>
      <c r="S29" s="45" t="s">
        <v>180</v>
      </c>
      <c r="T29" s="45" t="s">
        <v>181</v>
      </c>
      <c r="U29" s="32"/>
      <c r="V29" s="32"/>
      <c r="W29" s="32"/>
      <c r="X29" s="32"/>
      <c r="Y29" s="32"/>
      <c r="Z29" s="32"/>
    </row>
    <row r="30" spans="1:26" s="33" customFormat="1" ht="174.75" customHeight="1" x14ac:dyDescent="0.25">
      <c r="A30" s="88"/>
      <c r="B30" s="90"/>
      <c r="C30" s="92"/>
      <c r="D30" s="93"/>
      <c r="E30" s="77" t="s">
        <v>33</v>
      </c>
      <c r="F30" s="63" t="s">
        <v>126</v>
      </c>
      <c r="G30" s="64">
        <v>43328</v>
      </c>
      <c r="H30" s="64">
        <v>43799</v>
      </c>
      <c r="I30" s="65">
        <f t="shared" si="0"/>
        <v>67.285714285714292</v>
      </c>
      <c r="J30" s="40">
        <v>1</v>
      </c>
      <c r="K30" s="51" t="s">
        <v>73</v>
      </c>
      <c r="L30" s="160"/>
      <c r="M30" s="66" t="s">
        <v>158</v>
      </c>
      <c r="N30" s="67" t="s">
        <v>95</v>
      </c>
      <c r="O30" s="75" t="s">
        <v>128</v>
      </c>
      <c r="P30" s="46" t="s">
        <v>219</v>
      </c>
      <c r="Q30" s="83"/>
      <c r="R30" s="69"/>
      <c r="S30" s="67"/>
      <c r="T30" s="68"/>
      <c r="U30" s="32"/>
      <c r="V30" s="32"/>
      <c r="W30" s="32"/>
      <c r="X30" s="32"/>
      <c r="Y30" s="32"/>
      <c r="Z30" s="32"/>
    </row>
    <row r="31" spans="1:26" s="34" customFormat="1" ht="66" customHeight="1" x14ac:dyDescent="0.25">
      <c r="A31" s="169">
        <v>7</v>
      </c>
      <c r="B31" s="170" t="s">
        <v>143</v>
      </c>
      <c r="C31" s="171" t="s">
        <v>144</v>
      </c>
      <c r="D31" s="86" t="s">
        <v>145</v>
      </c>
      <c r="E31" s="73" t="s">
        <v>31</v>
      </c>
      <c r="F31" s="37" t="s">
        <v>146</v>
      </c>
      <c r="G31" s="56">
        <v>43460</v>
      </c>
      <c r="H31" s="56">
        <v>43495</v>
      </c>
      <c r="I31" s="70">
        <f t="shared" si="0"/>
        <v>5</v>
      </c>
      <c r="J31" s="54">
        <v>1</v>
      </c>
      <c r="K31" s="41" t="s">
        <v>147</v>
      </c>
      <c r="L31" s="165">
        <v>1</v>
      </c>
      <c r="M31" s="42" t="s">
        <v>151</v>
      </c>
      <c r="N31" s="45" t="s">
        <v>127</v>
      </c>
      <c r="O31" s="76" t="s">
        <v>152</v>
      </c>
      <c r="P31" s="45" t="s">
        <v>202</v>
      </c>
      <c r="Q31" s="81" t="s">
        <v>190</v>
      </c>
      <c r="R31" s="45"/>
      <c r="S31" s="45"/>
      <c r="T31" s="45"/>
      <c r="U31" s="32"/>
      <c r="V31" s="32"/>
      <c r="W31" s="32"/>
      <c r="X31" s="32"/>
      <c r="Y31" s="32"/>
      <c r="Z31" s="32"/>
    </row>
    <row r="32" spans="1:26" s="34" customFormat="1" ht="64.5" customHeight="1" x14ac:dyDescent="0.25">
      <c r="A32" s="169"/>
      <c r="B32" s="170"/>
      <c r="C32" s="171"/>
      <c r="D32" s="86"/>
      <c r="E32" s="73" t="s">
        <v>32</v>
      </c>
      <c r="F32" s="37" t="s">
        <v>148</v>
      </c>
      <c r="G32" s="56">
        <v>43460</v>
      </c>
      <c r="H32" s="56">
        <v>43554</v>
      </c>
      <c r="I32" s="70">
        <f>(H32-G32)/7</f>
        <v>13.428571428571429</v>
      </c>
      <c r="J32" s="40">
        <v>1</v>
      </c>
      <c r="K32" s="41" t="s">
        <v>74</v>
      </c>
      <c r="L32" s="166"/>
      <c r="M32" s="42" t="s">
        <v>153</v>
      </c>
      <c r="N32" s="45" t="s">
        <v>119</v>
      </c>
      <c r="O32" s="45" t="s">
        <v>75</v>
      </c>
      <c r="P32" s="45" t="s">
        <v>202</v>
      </c>
      <c r="Q32" s="82"/>
      <c r="R32" s="45"/>
      <c r="S32" s="45"/>
      <c r="T32" s="45"/>
      <c r="U32" s="32"/>
      <c r="V32" s="32"/>
      <c r="W32" s="32"/>
      <c r="X32" s="32"/>
      <c r="Y32" s="32"/>
      <c r="Z32" s="32"/>
    </row>
    <row r="33" spans="1:26" s="33" customFormat="1" ht="134.25" customHeight="1" x14ac:dyDescent="0.25">
      <c r="A33" s="169"/>
      <c r="B33" s="170"/>
      <c r="C33" s="171"/>
      <c r="D33" s="86"/>
      <c r="E33" s="73" t="s">
        <v>33</v>
      </c>
      <c r="F33" s="37" t="s">
        <v>149</v>
      </c>
      <c r="G33" s="56">
        <v>43460</v>
      </c>
      <c r="H33" s="56">
        <v>43799</v>
      </c>
      <c r="I33" s="70">
        <v>48</v>
      </c>
      <c r="J33" s="40">
        <v>1</v>
      </c>
      <c r="K33" s="41" t="s">
        <v>73</v>
      </c>
      <c r="L33" s="160"/>
      <c r="M33" s="42" t="s">
        <v>163</v>
      </c>
      <c r="N33" s="45" t="s">
        <v>150</v>
      </c>
      <c r="O33" s="44" t="s">
        <v>185</v>
      </c>
      <c r="P33" s="45" t="s">
        <v>202</v>
      </c>
      <c r="Q33" s="83"/>
      <c r="R33" s="45"/>
      <c r="S33" s="45"/>
      <c r="T33" s="45"/>
      <c r="U33" s="32"/>
      <c r="V33" s="32"/>
      <c r="W33" s="32"/>
      <c r="X33" s="32"/>
      <c r="Y33" s="32"/>
      <c r="Z33" s="32"/>
    </row>
    <row r="34" spans="1:26" customFormat="1" ht="26.25" customHeight="1" x14ac:dyDescent="0.25">
      <c r="A34" s="167" t="s">
        <v>164</v>
      </c>
      <c r="B34" s="167"/>
      <c r="C34" s="167"/>
      <c r="D34" s="167"/>
      <c r="E34" s="1" t="s">
        <v>165</v>
      </c>
      <c r="F34" s="2">
        <v>1</v>
      </c>
      <c r="G34" s="3"/>
      <c r="H34" s="3"/>
      <c r="I34" s="168" t="s">
        <v>172</v>
      </c>
      <c r="J34" s="168"/>
      <c r="K34" s="168"/>
      <c r="L34" s="168"/>
      <c r="M34" s="13">
        <f>AVERAGE(F34:F40)</f>
        <v>0.9732142857142857</v>
      </c>
      <c r="N34" s="6" t="s">
        <v>173</v>
      </c>
      <c r="O34" s="3"/>
      <c r="P34" s="31"/>
      <c r="Q34" s="31"/>
      <c r="R34" s="4"/>
      <c r="S34" s="4"/>
      <c r="T34" s="4"/>
    </row>
    <row r="35" spans="1:26" customFormat="1" x14ac:dyDescent="0.25">
      <c r="A35" s="47"/>
      <c r="B35" s="47"/>
      <c r="C35" s="5"/>
      <c r="D35" s="5"/>
      <c r="E35" s="1" t="s">
        <v>166</v>
      </c>
      <c r="F35" s="2">
        <f>L14</f>
        <v>0.8125</v>
      </c>
      <c r="G35" s="3"/>
      <c r="H35" s="3"/>
      <c r="I35" s="25"/>
      <c r="J35" s="25"/>
      <c r="K35" s="5"/>
      <c r="L35" s="5"/>
      <c r="M35" s="1"/>
      <c r="N35" s="2"/>
      <c r="O35" s="3"/>
      <c r="P35" s="31"/>
      <c r="Q35" s="31"/>
      <c r="R35" s="4"/>
      <c r="S35" s="4"/>
      <c r="T35" s="4"/>
    </row>
    <row r="36" spans="1:26" customFormat="1" x14ac:dyDescent="0.25">
      <c r="A36" s="47"/>
      <c r="B36" s="47"/>
      <c r="C36" s="5"/>
      <c r="D36" s="5"/>
      <c r="E36" s="1" t="s">
        <v>167</v>
      </c>
      <c r="F36" s="2">
        <v>1</v>
      </c>
      <c r="G36" s="3"/>
      <c r="H36" s="3"/>
      <c r="I36" s="47"/>
      <c r="J36" s="47"/>
      <c r="K36" s="78"/>
      <c r="L36" s="78"/>
      <c r="M36" s="6"/>
      <c r="N36" s="7"/>
      <c r="O36" s="3"/>
      <c r="P36" s="31"/>
      <c r="Q36" s="31"/>
      <c r="R36" s="4"/>
      <c r="S36" s="4"/>
      <c r="T36" s="4"/>
    </row>
    <row r="37" spans="1:26" customFormat="1" x14ac:dyDescent="0.25">
      <c r="A37" s="47"/>
      <c r="B37" s="47"/>
      <c r="C37" s="5"/>
      <c r="D37" s="5"/>
      <c r="E37" s="1" t="s">
        <v>168</v>
      </c>
      <c r="F37" s="2">
        <v>1</v>
      </c>
      <c r="G37" s="3"/>
      <c r="H37" s="3"/>
      <c r="I37" s="172" t="s">
        <v>174</v>
      </c>
      <c r="J37" s="172"/>
      <c r="K37" s="172"/>
      <c r="L37" s="172"/>
      <c r="M37" s="172"/>
      <c r="N37" s="172"/>
      <c r="O37" s="3"/>
      <c r="P37" s="31"/>
      <c r="Q37" s="31"/>
      <c r="R37" s="4"/>
      <c r="S37" s="4"/>
      <c r="T37" s="4"/>
    </row>
    <row r="38" spans="1:26" customFormat="1" x14ac:dyDescent="0.25">
      <c r="A38" s="47"/>
      <c r="B38" s="47"/>
      <c r="C38" s="5"/>
      <c r="D38" s="5"/>
      <c r="E38" s="1" t="s">
        <v>169</v>
      </c>
      <c r="F38" s="2">
        <v>1</v>
      </c>
      <c r="G38" s="3"/>
      <c r="H38" s="3"/>
      <c r="I38" s="172" t="s">
        <v>175</v>
      </c>
      <c r="J38" s="172"/>
      <c r="K38" s="172"/>
      <c r="L38" s="172"/>
      <c r="M38" s="172"/>
      <c r="N38" s="172"/>
      <c r="O38" s="3"/>
      <c r="P38" s="31"/>
      <c r="Q38" s="31"/>
      <c r="R38" s="4"/>
      <c r="S38" s="4"/>
      <c r="T38" s="4"/>
    </row>
    <row r="39" spans="1:26" customFormat="1" x14ac:dyDescent="0.25">
      <c r="A39" s="47"/>
      <c r="B39" s="47"/>
      <c r="C39" s="5"/>
      <c r="D39" s="5"/>
      <c r="E39" s="1" t="s">
        <v>170</v>
      </c>
      <c r="F39" s="2">
        <v>1</v>
      </c>
      <c r="G39" s="3"/>
      <c r="H39" s="3"/>
      <c r="I39" s="173" t="s">
        <v>177</v>
      </c>
      <c r="J39" s="173"/>
      <c r="K39" s="173"/>
      <c r="L39" s="173"/>
      <c r="M39" s="173"/>
      <c r="N39" s="173"/>
      <c r="O39" s="3"/>
      <c r="P39" s="31"/>
      <c r="Q39" s="31"/>
      <c r="R39" s="4"/>
      <c r="S39" s="4"/>
      <c r="T39" s="4"/>
    </row>
    <row r="40" spans="1:26" customFormat="1" x14ac:dyDescent="0.25">
      <c r="A40" s="47"/>
      <c r="B40" s="47"/>
      <c r="C40" s="5"/>
      <c r="D40" s="5"/>
      <c r="E40" s="1" t="s">
        <v>171</v>
      </c>
      <c r="F40" s="2">
        <v>1</v>
      </c>
      <c r="G40" s="3"/>
      <c r="H40" s="3"/>
      <c r="I40" s="173" t="s">
        <v>176</v>
      </c>
      <c r="J40" s="173"/>
      <c r="K40" s="173"/>
      <c r="L40" s="173"/>
      <c r="M40" s="173"/>
      <c r="N40" s="173"/>
      <c r="O40" s="3"/>
      <c r="P40" s="31"/>
      <c r="Q40" s="31"/>
      <c r="R40" s="4"/>
      <c r="S40" s="4"/>
      <c r="T40" s="4"/>
    </row>
    <row r="41" spans="1:26" customFormat="1" x14ac:dyDescent="0.25">
      <c r="A41" s="71"/>
      <c r="B41" s="71"/>
      <c r="C41" s="5"/>
      <c r="D41" s="5"/>
      <c r="E41" s="1"/>
      <c r="F41" s="2"/>
      <c r="G41" s="3"/>
      <c r="H41" s="3"/>
      <c r="I41" s="29"/>
      <c r="J41" s="29"/>
      <c r="K41" s="27"/>
      <c r="L41" s="27"/>
      <c r="M41" s="27"/>
      <c r="N41" s="27"/>
      <c r="O41" s="3"/>
      <c r="P41" s="31"/>
      <c r="Q41" s="31"/>
      <c r="R41" s="4"/>
      <c r="S41" s="4"/>
      <c r="T41" s="4"/>
    </row>
    <row r="42" spans="1:26" customFormat="1" ht="23.25" customHeight="1" x14ac:dyDescent="0.25">
      <c r="A42" s="27"/>
      <c r="B42" s="27"/>
      <c r="C42" s="27"/>
      <c r="D42" s="27"/>
      <c r="E42" s="27"/>
      <c r="F42" s="27"/>
      <c r="G42" s="3"/>
      <c r="H42" s="3"/>
      <c r="I42" s="12"/>
      <c r="J42" s="12"/>
      <c r="K42" s="3"/>
      <c r="L42" s="3"/>
      <c r="M42" s="3"/>
      <c r="N42" s="3"/>
      <c r="O42" s="3"/>
      <c r="P42" s="31"/>
      <c r="Q42" s="31"/>
      <c r="R42" s="4"/>
      <c r="S42" s="4"/>
      <c r="T42" s="4"/>
    </row>
    <row r="43" spans="1:26" x14ac:dyDescent="0.25">
      <c r="G43" s="3"/>
      <c r="H43" s="20"/>
      <c r="I43" s="28"/>
      <c r="J43" s="21"/>
      <c r="K43" s="3"/>
      <c r="L43" s="3"/>
      <c r="M43" s="3"/>
      <c r="N43" s="3"/>
      <c r="O43" s="3"/>
      <c r="P43" s="31"/>
      <c r="Q43" s="31"/>
      <c r="R43" s="4"/>
      <c r="S43" s="4"/>
      <c r="T43" s="4"/>
    </row>
    <row r="44" spans="1:26" x14ac:dyDescent="0.25">
      <c r="G44" s="3"/>
      <c r="H44" s="20"/>
      <c r="I44" s="28"/>
      <c r="J44" s="21"/>
      <c r="K44" s="3"/>
      <c r="L44" s="3"/>
      <c r="M44" s="3"/>
      <c r="N44" s="3"/>
      <c r="O44" s="3"/>
      <c r="P44" s="31"/>
      <c r="Q44" s="31"/>
      <c r="R44" s="4"/>
      <c r="S44" s="4"/>
      <c r="T44" s="4"/>
    </row>
    <row r="45" spans="1:26" x14ac:dyDescent="0.25">
      <c r="G45" s="3"/>
      <c r="H45" s="20"/>
      <c r="I45" s="28"/>
      <c r="J45" s="21"/>
      <c r="K45" s="3"/>
      <c r="L45" s="3"/>
      <c r="M45" s="3"/>
      <c r="N45" s="3"/>
      <c r="O45" s="3"/>
      <c r="P45" s="31"/>
      <c r="Q45" s="31"/>
      <c r="R45" s="4"/>
      <c r="S45" s="4"/>
      <c r="T45" s="4"/>
    </row>
    <row r="46" spans="1:26" x14ac:dyDescent="0.25">
      <c r="G46" s="3"/>
      <c r="H46" s="20"/>
      <c r="I46" s="28"/>
      <c r="J46" s="21"/>
      <c r="K46" s="3"/>
      <c r="L46" s="3"/>
      <c r="M46" s="3"/>
      <c r="N46" s="3"/>
      <c r="O46" s="3"/>
      <c r="P46" s="31"/>
      <c r="Q46" s="31"/>
      <c r="R46" s="4"/>
      <c r="S46" s="4"/>
      <c r="T46" s="4"/>
    </row>
    <row r="47" spans="1:26" ht="15" customHeight="1" x14ac:dyDescent="0.25">
      <c r="G47" s="3"/>
      <c r="H47" s="20"/>
      <c r="I47" s="28"/>
      <c r="J47" s="21"/>
      <c r="K47" s="3"/>
      <c r="L47" s="3"/>
      <c r="M47" s="3"/>
      <c r="N47" s="3"/>
      <c r="O47" s="3"/>
      <c r="P47" s="31"/>
      <c r="Q47" s="31"/>
      <c r="R47" s="4"/>
      <c r="S47" s="4"/>
      <c r="T47" s="4"/>
    </row>
    <row r="48" spans="1:26" x14ac:dyDescent="0.25">
      <c r="G48" s="3"/>
      <c r="H48" s="20"/>
      <c r="I48" s="21"/>
      <c r="J48" s="21"/>
      <c r="K48" s="3"/>
      <c r="L48" s="3"/>
      <c r="M48" s="3"/>
      <c r="N48" s="3"/>
      <c r="O48" s="3"/>
      <c r="P48" s="31"/>
      <c r="Q48" s="31"/>
      <c r="R48" s="4"/>
      <c r="S48" s="4"/>
      <c r="T48" s="4"/>
    </row>
    <row r="49" spans="7:20" ht="9.75" customHeight="1" x14ac:dyDescent="0.25">
      <c r="G49" s="3"/>
      <c r="H49" s="3"/>
      <c r="I49" s="12"/>
      <c r="J49" s="12"/>
      <c r="K49" s="3"/>
      <c r="L49" s="3"/>
      <c r="M49" s="3"/>
      <c r="N49" s="3"/>
      <c r="O49" s="3"/>
      <c r="P49" s="31"/>
      <c r="Q49" s="31"/>
      <c r="R49" s="4"/>
      <c r="S49" s="4"/>
      <c r="T49" s="4"/>
    </row>
  </sheetData>
  <mergeCells count="84">
    <mergeCell ref="I37:N37"/>
    <mergeCell ref="I38:N38"/>
    <mergeCell ref="I39:N39"/>
    <mergeCell ref="I40:N40"/>
    <mergeCell ref="L28:L30"/>
    <mergeCell ref="L31:L33"/>
    <mergeCell ref="A34:D34"/>
    <mergeCell ref="I34:L34"/>
    <mergeCell ref="A25:A27"/>
    <mergeCell ref="B28:B30"/>
    <mergeCell ref="A28:A30"/>
    <mergeCell ref="C28:C30"/>
    <mergeCell ref="D28:D30"/>
    <mergeCell ref="A31:A33"/>
    <mergeCell ref="B31:B33"/>
    <mergeCell ref="C31:C33"/>
    <mergeCell ref="L11:L13"/>
    <mergeCell ref="L14:L17"/>
    <mergeCell ref="L18:L21"/>
    <mergeCell ref="L22:L24"/>
    <mergeCell ref="C25:C27"/>
    <mergeCell ref="D25:D27"/>
    <mergeCell ref="D22:D24"/>
    <mergeCell ref="L25:L27"/>
    <mergeCell ref="A3:B3"/>
    <mergeCell ref="C3:I3"/>
    <mergeCell ref="A5:B5"/>
    <mergeCell ref="C5:I5"/>
    <mergeCell ref="C14:C17"/>
    <mergeCell ref="A14:A17"/>
    <mergeCell ref="C9:C10"/>
    <mergeCell ref="D9:D10"/>
    <mergeCell ref="E9:E10"/>
    <mergeCell ref="C7:T7"/>
    <mergeCell ref="K3:T3"/>
    <mergeCell ref="A4:B4"/>
    <mergeCell ref="C4:I4"/>
    <mergeCell ref="J4:K4"/>
    <mergeCell ref="L4:T4"/>
    <mergeCell ref="A7:B7"/>
    <mergeCell ref="J5:K5"/>
    <mergeCell ref="L5:T5"/>
    <mergeCell ref="A6:B6"/>
    <mergeCell ref="A8:O8"/>
    <mergeCell ref="T9:T10"/>
    <mergeCell ref="P8:Q8"/>
    <mergeCell ref="Q9:Q10"/>
    <mergeCell ref="M9:M10"/>
    <mergeCell ref="A9:A10"/>
    <mergeCell ref="N9:N10"/>
    <mergeCell ref="R9:R10"/>
    <mergeCell ref="S9:S10"/>
    <mergeCell ref="O9:O10"/>
    <mergeCell ref="R8:T8"/>
    <mergeCell ref="F9:F10"/>
    <mergeCell ref="K9:K10"/>
    <mergeCell ref="L9:L10"/>
    <mergeCell ref="P9:P10"/>
    <mergeCell ref="G9:H9"/>
    <mergeCell ref="I9:I10"/>
    <mergeCell ref="J9:J10"/>
    <mergeCell ref="B9:B10"/>
    <mergeCell ref="D31:D33"/>
    <mergeCell ref="A11:A13"/>
    <mergeCell ref="B11:B13"/>
    <mergeCell ref="C11:C13"/>
    <mergeCell ref="D11:D13"/>
    <mergeCell ref="A22:A24"/>
    <mergeCell ref="B22:B24"/>
    <mergeCell ref="C22:C24"/>
    <mergeCell ref="D14:D17"/>
    <mergeCell ref="D18:D21"/>
    <mergeCell ref="B14:B17"/>
    <mergeCell ref="B18:B21"/>
    <mergeCell ref="A18:A21"/>
    <mergeCell ref="C18:C21"/>
    <mergeCell ref="B25:B27"/>
    <mergeCell ref="Q28:Q30"/>
    <mergeCell ref="Q31:Q33"/>
    <mergeCell ref="Q25:Q27"/>
    <mergeCell ref="Q11:Q13"/>
    <mergeCell ref="Q14:Q17"/>
    <mergeCell ref="Q18:Q21"/>
    <mergeCell ref="Q22:Q24"/>
  </mergeCells>
  <conditionalFormatting sqref="J11">
    <cfRule type="cellIs" dxfId="6" priority="7" operator="greaterThan">
      <formula>1</formula>
    </cfRule>
  </conditionalFormatting>
  <conditionalFormatting sqref="J12">
    <cfRule type="cellIs" dxfId="5" priority="6" operator="greaterThan">
      <formula>1</formula>
    </cfRule>
  </conditionalFormatting>
  <conditionalFormatting sqref="J13">
    <cfRule type="cellIs" dxfId="4" priority="5" operator="greaterThan">
      <formula>1</formula>
    </cfRule>
  </conditionalFormatting>
  <conditionalFormatting sqref="J18">
    <cfRule type="cellIs" dxfId="3" priority="3" operator="greaterThan">
      <formula>1</formula>
    </cfRule>
    <cfRule type="cellIs" dxfId="2" priority="4" operator="greaterThan">
      <formula>100</formula>
    </cfRule>
  </conditionalFormatting>
  <conditionalFormatting sqref="J22">
    <cfRule type="cellIs" dxfId="1" priority="1" operator="greaterThan">
      <formula>1</formula>
    </cfRule>
    <cfRule type="cellIs" dxfId="0" priority="2" operator="greaterThan">
      <formula>100</formula>
    </cfRule>
  </conditionalFormatting>
  <dataValidations count="4">
    <dataValidation type="date" operator="greaterThanOrEqual" allowBlank="1" showInputMessage="1" showErrorMessage="1" sqref="E34:E38">
      <formula1>41426</formula1>
    </dataValidation>
    <dataValidation allowBlank="1" showInputMessage="1" showErrorMessage="1" promptTitle="Validación" prompt="El porcentaje no debe exceder el 100%" sqref="J22 J11:J13 J18"/>
    <dataValidation type="date" allowBlank="1" showInputMessage="1" showErrorMessage="1" promptTitle="Validación" prompt="formato DD/MM/AA" sqref="G11:H33">
      <formula1>36526</formula1>
      <formula2>44177</formula2>
    </dataValidation>
    <dataValidation operator="greaterThanOrEqual" allowBlank="1" showInputMessage="1" showErrorMessage="1" sqref="E11:E33"/>
  </dataValidations>
  <printOptions horizontalCentered="1" verticalCentered="1"/>
  <pageMargins left="0.51181102362204722" right="0.19685039370078741" top="0.51181102362204722" bottom="0.19685039370078741" header="0.39370078740157483" footer="0.59055118110236227"/>
  <pageSetup paperSize="5" scale="48" fitToHeight="3" orientation="landscape" r:id="rId1"/>
  <headerFooter>
    <oddHeader>&amp;L&amp;G&amp;C&amp;"Arial,Negrita"&amp;16&amp;K000000
PLAN DE MEJORAMIENTO ARCHIVÍSTICO&amp;RVersión: 02
2016/07/13
&amp;P de &amp;N</oddHeader>
    <oddFooter>&amp;LProceso: Inspección, Vigilancia y Control ICV&amp;RCódigo: ICV-F-06</oddFooter>
  </headerFooter>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8"/>
  <sheetViews>
    <sheetView topLeftCell="A13" workbookViewId="0">
      <selection activeCell="C16" sqref="C16"/>
    </sheetView>
  </sheetViews>
  <sheetFormatPr baseColWidth="10" defaultRowHeight="15" x14ac:dyDescent="0.25"/>
  <cols>
    <col min="1" max="1" width="11.42578125" style="15"/>
    <col min="2" max="2" width="25.28515625" style="14" bestFit="1" customWidth="1"/>
    <col min="3" max="3" width="58.42578125" style="15" bestFit="1" customWidth="1"/>
    <col min="4" max="16384" width="11.42578125" style="15"/>
  </cols>
  <sheetData>
    <row r="1" spans="2:3" ht="15.75" customHeight="1" x14ac:dyDescent="0.25"/>
    <row r="2" spans="2:3" ht="60" x14ac:dyDescent="0.25">
      <c r="B2" s="16" t="s">
        <v>62</v>
      </c>
      <c r="C2" s="17" t="s">
        <v>63</v>
      </c>
    </row>
    <row r="3" spans="2:3" x14ac:dyDescent="0.25">
      <c r="B3" s="18"/>
      <c r="C3" s="18"/>
    </row>
    <row r="4" spans="2:3" x14ac:dyDescent="0.25">
      <c r="B4" s="178" t="s">
        <v>65</v>
      </c>
      <c r="C4" s="178"/>
    </row>
    <row r="5" spans="2:3" ht="30" x14ac:dyDescent="0.25">
      <c r="B5" s="16" t="s">
        <v>45</v>
      </c>
      <c r="C5" s="17" t="s">
        <v>66</v>
      </c>
    </row>
    <row r="6" spans="2:3" ht="30" x14ac:dyDescent="0.25">
      <c r="B6" s="16" t="s">
        <v>46</v>
      </c>
      <c r="C6" s="17" t="s">
        <v>67</v>
      </c>
    </row>
    <row r="7" spans="2:3" ht="45" x14ac:dyDescent="0.25">
      <c r="B7" s="16" t="s">
        <v>47</v>
      </c>
      <c r="C7" s="17" t="s">
        <v>68</v>
      </c>
    </row>
    <row r="8" spans="2:3" ht="30" x14ac:dyDescent="0.25">
      <c r="B8" s="16" t="s">
        <v>48</v>
      </c>
      <c r="C8" s="17" t="s">
        <v>40</v>
      </c>
    </row>
    <row r="9" spans="2:3" ht="120" x14ac:dyDescent="0.25">
      <c r="B9" s="16" t="s">
        <v>49</v>
      </c>
      <c r="C9" s="17" t="s">
        <v>69</v>
      </c>
    </row>
    <row r="10" spans="2:3" ht="30" x14ac:dyDescent="0.25">
      <c r="B10" s="16" t="s">
        <v>50</v>
      </c>
      <c r="C10" s="17" t="s">
        <v>51</v>
      </c>
    </row>
    <row r="11" spans="2:3" ht="45" x14ac:dyDescent="0.25">
      <c r="B11" s="16" t="s">
        <v>52</v>
      </c>
      <c r="C11" s="17" t="s">
        <v>53</v>
      </c>
    </row>
    <row r="12" spans="2:3" ht="30" x14ac:dyDescent="0.25">
      <c r="B12" s="16" t="s">
        <v>54</v>
      </c>
      <c r="C12" s="19" t="s">
        <v>55</v>
      </c>
    </row>
    <row r="13" spans="2:3" ht="45" x14ac:dyDescent="0.25">
      <c r="B13" s="16" t="s">
        <v>56</v>
      </c>
      <c r="C13" s="17" t="s">
        <v>57</v>
      </c>
    </row>
    <row r="14" spans="2:3" x14ac:dyDescent="0.25">
      <c r="B14" s="16" t="s">
        <v>58</v>
      </c>
      <c r="C14" s="19" t="s">
        <v>59</v>
      </c>
    </row>
    <row r="15" spans="2:3" ht="45" x14ac:dyDescent="0.25">
      <c r="B15" s="16" t="s">
        <v>60</v>
      </c>
      <c r="C15" s="17" t="s">
        <v>61</v>
      </c>
    </row>
    <row r="16" spans="2:3" ht="45" x14ac:dyDescent="0.25">
      <c r="B16" s="16" t="s">
        <v>60</v>
      </c>
      <c r="C16" s="19"/>
    </row>
    <row r="17" spans="2:3" x14ac:dyDescent="0.25">
      <c r="B17" s="174" t="s">
        <v>64</v>
      </c>
      <c r="C17" s="175"/>
    </row>
    <row r="18" spans="2:3" x14ac:dyDescent="0.25">
      <c r="B18" s="176"/>
      <c r="C18" s="177"/>
    </row>
  </sheetData>
  <mergeCells count="2">
    <mergeCell ref="B17:C18"/>
    <mergeCell ref="B4:C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PMA</vt:lpstr>
      <vt:lpstr>Instructivo PMA</vt:lpstr>
      <vt:lpstr>PMA!Área_de_impresión</vt:lpstr>
      <vt:lpstr>PMA!Títulos_a_imprimir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YENNI MARCELA GASCA MUETE</dc:creator>
  <cp:lastModifiedBy>Luz Adriana Hernandez Salazar</cp:lastModifiedBy>
  <cp:lastPrinted>2020-02-21T16:19:31Z</cp:lastPrinted>
  <dcterms:created xsi:type="dcterms:W3CDTF">2016-07-06T19:37:36Z</dcterms:created>
  <dcterms:modified xsi:type="dcterms:W3CDTF">2020-09-22T15:17:43Z</dcterms:modified>
</cp:coreProperties>
</file>