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hoja1" sheetId="1" r:id="rId1"/>
    <sheet name="GRAFICO" sheetId="2" r:id="rId2"/>
  </sheets>
  <definedNames>
    <definedName name="Print_Area" localSheetId="1">GRAFICO!$A$1:$T$75</definedName>
  </definedNames>
  <calcPr calcId="144525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2" l="1"/>
  <c r="A8" i="2"/>
  <c r="X8" i="2"/>
  <c r="V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U8" i="2" s="1"/>
  <c r="E8" i="2"/>
  <c r="D8" i="2"/>
  <c r="B8" i="2"/>
  <c r="W8" i="2" l="1"/>
</calcChain>
</file>

<file path=xl/sharedStrings.xml><?xml version="1.0" encoding="utf-8"?>
<sst xmlns="http://schemas.openxmlformats.org/spreadsheetml/2006/main" count="1783" uniqueCount="1226">
  <si>
    <t xml:space="preserve">NOMBRE </t>
  </si>
  <si>
    <t>APROPIACION INICIAL</t>
  </si>
  <si>
    <t>CREDITO</t>
  </si>
  <si>
    <t>APROPIACION DEFINIFTIVA</t>
  </si>
  <si>
    <t>MES</t>
  </si>
  <si>
    <t>ACUMULADO</t>
  </si>
  <si>
    <t>%</t>
  </si>
  <si>
    <t>REGISTROS POR EJECUTAR</t>
  </si>
  <si>
    <t>ADICION Y/O DISMINUCION</t>
  </si>
  <si>
    <t>MODIFCACIONES</t>
  </si>
  <si>
    <t>CERTIFICADOS</t>
  </si>
  <si>
    <t>TRAMITE</t>
  </si>
  <si>
    <t>DE CERTIFICADOS</t>
  </si>
  <si>
    <t>SALDOS DE APROPIACION</t>
  </si>
  <si>
    <t>SALDOS DE TRAMITE</t>
  </si>
  <si>
    <t>P.A.C.</t>
  </si>
  <si>
    <t>CONTRACREDITO</t>
  </si>
  <si>
    <t>CÓDIGO</t>
  </si>
  <si>
    <t>CUENTA</t>
  </si>
  <si>
    <t>POR FAVOR REGISTRE EL CÓDIGO DE  LA CUENTA A  GRAFICAR</t>
  </si>
  <si>
    <t>5320</t>
  </si>
  <si>
    <t>TRÁMITE</t>
  </si>
  <si>
    <t>SALDOS DE APROPIACIÓN</t>
  </si>
  <si>
    <t>CERTIFICADOS ACUMULADOS</t>
  </si>
  <si>
    <t>CERTIFICADOS POR REGISTRAR</t>
  </si>
  <si>
    <t>CERTIFICADOS REGISTRADOS</t>
  </si>
  <si>
    <t>REGISTROS EJECUTADOS</t>
  </si>
  <si>
    <t>PAGOS o RECAUDOS</t>
  </si>
  <si>
    <t>SALDOS</t>
  </si>
  <si>
    <t>TRASLADOS</t>
  </si>
  <si>
    <t>REGISTROS/COMPROMISOS ACUMULADOS</t>
  </si>
  <si>
    <t>REGISTROS/ COMPROMISOS POR EJECUTAR</t>
  </si>
  <si>
    <t>DE EJECUCIONES/OBLIGACIONES</t>
  </si>
  <si>
    <t>DE REGISTROS/COMPROMISOS</t>
  </si>
  <si>
    <t>REGISTROS/COMPROMISOS</t>
  </si>
  <si>
    <t>EJECUCIONES/OBLIGACIONES</t>
  </si>
  <si>
    <t>DE EJECUCION/OBLIGACION</t>
  </si>
  <si>
    <t>APLAZAMIENTO</t>
  </si>
  <si>
    <t>PAGOS EN PAPEL</t>
  </si>
  <si>
    <t>DESAPLAZAMIENTO</t>
  </si>
  <si>
    <t xml:space="preserve">EMPRESA: </t>
  </si>
  <si>
    <t xml:space="preserve">NIT: </t>
  </si>
  <si>
    <t xml:space="preserve">GENERADO POR: </t>
  </si>
  <si>
    <t>MUNICIPIO DE ARMENIA</t>
  </si>
  <si>
    <t>ARMENIA\DAHM-09-HP:docampo:128.0.0.3</t>
  </si>
  <si>
    <t>Parámetros: Empresa:01; Periodo:2022; LapsInic:01; LapsFina:04; IdenCodi:%; CuenMovi:%; Factor:1; Jerarqui:N; SaldCero:N; NiveDeta:50; NiveImpr:50; Resumen:N; Nivel:50; IngrEgre:I</t>
  </si>
  <si>
    <t>Código</t>
  </si>
  <si>
    <t>Descripción</t>
  </si>
  <si>
    <t xml:space="preserve"> EJECUCION DE PRESUPUESTO</t>
  </si>
  <si>
    <t>ARMENIA,</t>
  </si>
  <si>
    <t>24/05/2022 08:59:19</t>
  </si>
  <si>
    <t>REPORTE [ROCLI]</t>
  </si>
  <si>
    <t/>
  </si>
  <si>
    <t>001</t>
  </si>
  <si>
    <t>ALCALDIA DE ARMENIA</t>
  </si>
  <si>
    <t>001.01</t>
  </si>
  <si>
    <t>001.01.1</t>
  </si>
  <si>
    <t>INGRESOS</t>
  </si>
  <si>
    <t>001.01.1.1</t>
  </si>
  <si>
    <t>INGRESOS CORRIENTES</t>
  </si>
  <si>
    <t>001.01.1.1.01</t>
  </si>
  <si>
    <t>INGRESOS TRIBUTARIOS</t>
  </si>
  <si>
    <t>001.01.1.1.01.01</t>
  </si>
  <si>
    <t>IMPUESTOS DIRECTOS</t>
  </si>
  <si>
    <t>001.01.1.1.01.01.014</t>
  </si>
  <si>
    <t>SOBRETASA AMBIENTALCORPORACIONES AUTONOMAS</t>
  </si>
  <si>
    <t>001.01.1.1.01.01.014.01</t>
  </si>
  <si>
    <t>SOBRETASA AMBIENTAL CORPORACIONES AUTÓNOMAS REGIONALES URBANO</t>
  </si>
  <si>
    <t>001.01.1.1.01.01.014.01.02</t>
  </si>
  <si>
    <t>Sobretasa ambiental Corporaciones Autónomas Regional UrbanoVigencia Actual</t>
  </si>
  <si>
    <t>001.01.1.1.01.01.014.01.02.00</t>
  </si>
  <si>
    <t>001.01.1.1.01.01.014.01.02.00.023</t>
  </si>
  <si>
    <t>Sobretasa ambiental</t>
  </si>
  <si>
    <t>001.01.1.1.01.01.014.01.03</t>
  </si>
  <si>
    <t>Sobretasa ambiental Corporaciones Autónomas Regionales UrbanoVigencia Anterior</t>
  </si>
  <si>
    <t>001.01.1.1.01.01.014.01.03.00</t>
  </si>
  <si>
    <t>001.01.1.1.01.01.014.01.03.00.023</t>
  </si>
  <si>
    <t>001.01.1.1.01.01.014.02</t>
  </si>
  <si>
    <t>SOBRETASA AMBIENTAL CORPORACIONES AUTONOMAS RURAL</t>
  </si>
  <si>
    <t>001.01.1.1.01.01.014.02.02</t>
  </si>
  <si>
    <t>Sobretasa ambiental Corporaciones Autónomas RegionalesRuralVigencia Actual</t>
  </si>
  <si>
    <t>001.01.1.1.01.01.014.02.02.00</t>
  </si>
  <si>
    <t>001.01.1.1.01.01.014.02.02.00.023</t>
  </si>
  <si>
    <t>001.01.1.1.01.01.014.02.03</t>
  </si>
  <si>
    <t>Sobretasa ambiental Corporaciones Autónomas RegioneRuralVigencia Anterior</t>
  </si>
  <si>
    <t>001.01.1.1.01.01.014.02.03.00</t>
  </si>
  <si>
    <t>001.01.1.1.01.01.014.02.03.00.023</t>
  </si>
  <si>
    <t>001.01.1.1.01.01.200</t>
  </si>
  <si>
    <t>IMPUESTO PREDIAL UNIFICADO</t>
  </si>
  <si>
    <t>001.01.1.1.01.01.200.01</t>
  </si>
  <si>
    <t>IMPUESTO PREDIAL UNIFICADO URBANO</t>
  </si>
  <si>
    <t>001.01.1.1.01.01.200.01.01</t>
  </si>
  <si>
    <t>Impuesto Predial Unificado UrbanoVigencia actual</t>
  </si>
  <si>
    <t>001.01.1.1.01.01.200.01.01.00</t>
  </si>
  <si>
    <t>001.01.1.1.01.01.200.01.01.00.001</t>
  </si>
  <si>
    <t>Recursos Propios</t>
  </si>
  <si>
    <t>001.01.1.1.01.01.200.01.02</t>
  </si>
  <si>
    <t>Impuesto Predial Unificado UrbanoVigencia Anterior</t>
  </si>
  <si>
    <t>001.01.1.1.01.01.200.01.02.00</t>
  </si>
  <si>
    <t>001.01.1.1.01.01.200.01.02.00.001</t>
  </si>
  <si>
    <t>001.01.1.1.01.01.200.02</t>
  </si>
  <si>
    <t>IMPUESTO PREDIAL UNIFICADO RURAL</t>
  </si>
  <si>
    <t>001.01.1.1.01.01.200.02.01</t>
  </si>
  <si>
    <t>Impuesto Predial Unificado RuralVigencia actual</t>
  </si>
  <si>
    <t>001.01.1.1.01.01.200.02.01.00</t>
  </si>
  <si>
    <t>001.01.1.1.01.01.200.02.01.00.001</t>
  </si>
  <si>
    <t>001.01.1.1.01.01.200.02.02</t>
  </si>
  <si>
    <t>Impuesto Predial Unificado RuralVigencia anterior</t>
  </si>
  <si>
    <t>001.01.1.1.01.01.200.02.02.00</t>
  </si>
  <si>
    <t>001.01.1.1.01.01.200.02.02.00.001</t>
  </si>
  <si>
    <t>001.01.1.1.01.02</t>
  </si>
  <si>
    <t>IMPUESTOS INDIRECTOS</t>
  </si>
  <si>
    <t>001.01.1.1.01.02.109</t>
  </si>
  <si>
    <t>Sobretasa a la gasolina</t>
  </si>
  <si>
    <t>001.01.1.1.01.02.109.00</t>
  </si>
  <si>
    <t>001.01.1.1.01.02.109.00.00</t>
  </si>
  <si>
    <t>001.01.1.1.01.02.109.00.00.00</t>
  </si>
  <si>
    <t>001.01.1.1.01.02.109.00.00.00.001</t>
  </si>
  <si>
    <t>001.01.1.1.01.02.200</t>
  </si>
  <si>
    <t>IMPUESTO DE INDUSTRIA Y COMERCIO</t>
  </si>
  <si>
    <t>001.01.1.1.01.02.200.01</t>
  </si>
  <si>
    <t>IMPUESTO DE INDUSTRIA Y COMERCIO SOBRE ACTIVIDADES COMERCIALES</t>
  </si>
  <si>
    <t>001.01.1.1.01.02.200.01.01</t>
  </si>
  <si>
    <t>Impuesto de industria y comercio sobre actividades comercialesVigencia Actual</t>
  </si>
  <si>
    <t>001.01.1.1.01.02.200.01.01.00</t>
  </si>
  <si>
    <t>001.01.1.1.01.02.200.01.01.00.001</t>
  </si>
  <si>
    <t>001.01.1.1.01.02.200.01.02</t>
  </si>
  <si>
    <t>Impuesto de industria y comercio sobre actividades comercialesVigencia Anterior</t>
  </si>
  <si>
    <t>001.01.1.1.01.02.200.01.02.00</t>
  </si>
  <si>
    <t>001.01.1.1.01.02.200.01.02.00.001</t>
  </si>
  <si>
    <t>001.01.1.1.01.02.200.02</t>
  </si>
  <si>
    <t>IMPUESTO DE INDUSTRIA Y COMERCIO SOBRE ACTIVIDADES INDUSTRIALES</t>
  </si>
  <si>
    <t>001.01.1.1.01.02.200.02.01</t>
  </si>
  <si>
    <t>Impuesto de industria y comercio sobre actividades industrialesVigencia Actual</t>
  </si>
  <si>
    <t>001.01.1.1.01.02.200.02.01.00</t>
  </si>
  <si>
    <t>001.01.1.1.01.02.200.02.01.00.001</t>
  </si>
  <si>
    <t>001.01.1.1.01.02.200.02.02</t>
  </si>
  <si>
    <t>Impuesto de industria y comercio sobre actividades industrialesVigencia Anterior</t>
  </si>
  <si>
    <t>001.01.1.1.01.02.200.02.02.00</t>
  </si>
  <si>
    <t>001.01.1.1.01.02.200.02.02.00.001</t>
  </si>
  <si>
    <t>001.01.1.1.01.02.200.03</t>
  </si>
  <si>
    <t>IMPUESTO DE INDUSTRIA Y COMERCIO SOBRE ACTIVIDADES DE SERVICIOS</t>
  </si>
  <si>
    <t>001.01.1.1.01.02.200.03.01</t>
  </si>
  <si>
    <t>Impuesto de industria y comercio sobre actividades de serviciosVigencia actual</t>
  </si>
  <si>
    <t>001.01.1.1.01.02.200.03.01.00</t>
  </si>
  <si>
    <t>001.01.1.1.01.02.200.03.01.00.001</t>
  </si>
  <si>
    <t>001.01.1.1.01.02.200.03.02</t>
  </si>
  <si>
    <t>Impuesto de industria y comercio sobre actividades de serviciosVigencia Anterior</t>
  </si>
  <si>
    <t>001.01.1.1.01.02.200.03.02.00</t>
  </si>
  <si>
    <t>001.01.1.1.01.02.200.03.02.00.001</t>
  </si>
  <si>
    <t>001.01.1.1.01.02.201</t>
  </si>
  <si>
    <t>IMPUESTO COMPLEMENTARIO DE AVISOS Y TABLEROS</t>
  </si>
  <si>
    <t>001.01.1.1.01.02.201.01</t>
  </si>
  <si>
    <t>Impuesto complementario de avisos y tablerosVigencia actual</t>
  </si>
  <si>
    <t>001.01.1.1.01.02.201.01.00</t>
  </si>
  <si>
    <t>001.01.1.1.01.02.201.01.00.00</t>
  </si>
  <si>
    <t>001.01.1.1.01.02.201.01.00.00.001</t>
  </si>
  <si>
    <t>001.01.1.1.01.02.201.02</t>
  </si>
  <si>
    <t>Impuesto complementario de avisos y tablerosVigencia Anterior</t>
  </si>
  <si>
    <t>001.01.1.1.01.02.201.02.00</t>
  </si>
  <si>
    <t>001.01.1.1.01.02.201.02.00.00</t>
  </si>
  <si>
    <t>001.01.1.1.01.02.201.02.00.00.001</t>
  </si>
  <si>
    <t>001.01.1.1.01.02.202</t>
  </si>
  <si>
    <t>Impuesto a la publicidad exterior visual</t>
  </si>
  <si>
    <t>001.01.1.1.01.02.202.00</t>
  </si>
  <si>
    <t>001.01.1.1.01.02.202.00.00</t>
  </si>
  <si>
    <t>001.01.1.1.01.02.202.00.00.00</t>
  </si>
  <si>
    <t>001.01.1.1.01.02.202.00.00.00.001</t>
  </si>
  <si>
    <t>001.01.1.1.01.02.203</t>
  </si>
  <si>
    <t>Impuesto de circulación y tránsito sobre vehículos de servicio público</t>
  </si>
  <si>
    <t>001.01.1.1.01.02.203.00</t>
  </si>
  <si>
    <t>001.01.1.1.01.02.203.00.00</t>
  </si>
  <si>
    <t>001.01.1.1.01.02.203.00.00.00</t>
  </si>
  <si>
    <t>001.01.1.1.01.02.203.00.00.00.001</t>
  </si>
  <si>
    <t>001.01.1.1.01.02.204</t>
  </si>
  <si>
    <t>Impuesto de delineación</t>
  </si>
  <si>
    <t>001.01.1.1.01.02.204.00</t>
  </si>
  <si>
    <t>001.01.1.1.01.02.204.00.00</t>
  </si>
  <si>
    <t>001.01.1.1.01.02.204.00.00.00</t>
  </si>
  <si>
    <t>001.01.1.1.01.02.204.00.00.00.001</t>
  </si>
  <si>
    <t>001.01.1.1.01.02.209</t>
  </si>
  <si>
    <t>Impuesto al degüello de ganado menor</t>
  </si>
  <si>
    <t>001.01.1.1.01.02.209.00</t>
  </si>
  <si>
    <t>001.01.1.1.01.02.209.00.00</t>
  </si>
  <si>
    <t>001.01.1.1.01.02.209.00.00.00</t>
  </si>
  <si>
    <t>001.01.1.1.01.02.209.00.00.00.001</t>
  </si>
  <si>
    <t>001.01.1.1.01.02.211</t>
  </si>
  <si>
    <t>Impuesto de alumbrado público</t>
  </si>
  <si>
    <t>001.01.1.1.01.02.211.00</t>
  </si>
  <si>
    <t>001.01.1.1.01.02.211.00.00</t>
  </si>
  <si>
    <t>001.01.1.1.01.02.211.00.00.00</t>
  </si>
  <si>
    <t>001.01.1.1.01.02.211.00.00.00.191</t>
  </si>
  <si>
    <t>Alumbrado Publico CSF</t>
  </si>
  <si>
    <t>001.01.1.1.01.02.214</t>
  </si>
  <si>
    <t>Impuesto de transporte por oleoductos y gasoductos</t>
  </si>
  <si>
    <t>001.01.1.1.01.02.214.00</t>
  </si>
  <si>
    <t>001.01.1.1.01.02.214.00.00</t>
  </si>
  <si>
    <t>001.01.1.1.01.02.214.00.00.00</t>
  </si>
  <si>
    <t>001.01.1.1.01.02.214.00.00.00.001</t>
  </si>
  <si>
    <t>001.01.1.1.01.02.216</t>
  </si>
  <si>
    <t>Impuesto de espectáculos públicos municipal</t>
  </si>
  <si>
    <t>001.01.1.1.01.02.216.00</t>
  </si>
  <si>
    <t>001.01.1.1.01.02.216.00.00</t>
  </si>
  <si>
    <t>001.01.1.1.01.02.216.00.00.00</t>
  </si>
  <si>
    <t>001.01.1.1.01.02.216.00.00.00.003</t>
  </si>
  <si>
    <t>Espectaculos Publicos</t>
  </si>
  <si>
    <t>001.01.1.1.01.02.300</t>
  </si>
  <si>
    <t>ESTAMPILLAS</t>
  </si>
  <si>
    <t>001.01.1.1.01.02.300.01</t>
  </si>
  <si>
    <t>Estampilla para el bienestar del adulto mayor</t>
  </si>
  <si>
    <t>001.01.1.1.01.02.300.01.00</t>
  </si>
  <si>
    <t>001.01.1.1.01.02.300.01.00.00</t>
  </si>
  <si>
    <t>001.01.1.1.01.02.300.01.00.00.007</t>
  </si>
  <si>
    <t>Estampilla para el adulto mayor</t>
  </si>
  <si>
    <t>001.01.1.1.01.02.300.55</t>
  </si>
  <si>
    <t>Estampilla pro cultura</t>
  </si>
  <si>
    <t>001.01.1.1.01.02.300.55.00</t>
  </si>
  <si>
    <t>001.01.1.1.01.02.300.55.00.00</t>
  </si>
  <si>
    <t>001.01.1.1.01.02.300.55.00.00.025</t>
  </si>
  <si>
    <t>001.01.1.1.02</t>
  </si>
  <si>
    <t>INGRESOS NO TRIBUTARIOS</t>
  </si>
  <si>
    <t>001.01.1.1.02.01</t>
  </si>
  <si>
    <t>CONTRIBUCIONES</t>
  </si>
  <si>
    <t>001.01.1.1.02.01.003</t>
  </si>
  <si>
    <t>CONTRIBUCIONES ESPECIALES</t>
  </si>
  <si>
    <t>001.01.1.1.02.01.003.01</t>
  </si>
  <si>
    <t>Cuota de fiscalización y auditaje</t>
  </si>
  <si>
    <t>001.01.1.1.02.01.003.01.00</t>
  </si>
  <si>
    <t>001.01.1.1.02.01.003.01.00.00</t>
  </si>
  <si>
    <t>001.01.1.1.02.01.003.01.00.00.035</t>
  </si>
  <si>
    <t>Cuota de auditaje</t>
  </si>
  <si>
    <t>001.01.1.1.02.01.005</t>
  </si>
  <si>
    <t>CONTRIBUCIONES DIVERSAS</t>
  </si>
  <si>
    <t>001.01.1.1.02.01.005.65</t>
  </si>
  <si>
    <t>Concurso economicoEstratificacion</t>
  </si>
  <si>
    <t>001.01.1.1.02.01.005.65.00</t>
  </si>
  <si>
    <t>001.01.1.1.02.01.005.65.00.00</t>
  </si>
  <si>
    <t>001.01.1.1.02.01.005.65.00.00.306</t>
  </si>
  <si>
    <t>Contribucion Estratificacion</t>
  </si>
  <si>
    <t>001.01.1.1.02.02</t>
  </si>
  <si>
    <t>TASAS Y DERECHOS ADMINISTRATIVOS</t>
  </si>
  <si>
    <t>001.01.1.1.02.02.095</t>
  </si>
  <si>
    <t>Plaza de Mercado</t>
  </si>
  <si>
    <t>001.01.1.1.02.02.095.00</t>
  </si>
  <si>
    <t>001.01.1.1.02.02.095.00.00</t>
  </si>
  <si>
    <t>001.01.1.1.02.02.095.00.00.00</t>
  </si>
  <si>
    <t>001.01.1.1.02.02.095.00.00.00.011</t>
  </si>
  <si>
    <t>Ingresos PMMA</t>
  </si>
  <si>
    <t>001.01.1.1.02.02.102</t>
  </si>
  <si>
    <t>DERECHOS DE TRANSITO</t>
  </si>
  <si>
    <t>001.01.1.1.02.02.102.01</t>
  </si>
  <si>
    <t>Derechos de transito</t>
  </si>
  <si>
    <t>001.01.1.1.02.02.102.01.01</t>
  </si>
  <si>
    <t>Cambio de Color</t>
  </si>
  <si>
    <t>001.01.1.1.02.02.102.01.01.00</t>
  </si>
  <si>
    <t>001.01.1.1.02.02.102.01.01.00.310</t>
  </si>
  <si>
    <t>Derechos de Transito y Transporte</t>
  </si>
  <si>
    <t>001.01.1.1.02.02.102.01.02</t>
  </si>
  <si>
    <t>Cambio de Caracteristicas</t>
  </si>
  <si>
    <t>001.01.1.1.02.02.102.01.02.00</t>
  </si>
  <si>
    <t>001.01.1.1.02.02.102.01.02.00.310</t>
  </si>
  <si>
    <t>001.01.1.1.02.02.102.01.03</t>
  </si>
  <si>
    <t>Cambio de Servicios</t>
  </si>
  <si>
    <t>001.01.1.1.02.02.102.01.03.00</t>
  </si>
  <si>
    <t>001.01.1.1.02.02.102.01.03.00.310</t>
  </si>
  <si>
    <t>001.01.1.1.02.02.102.01.04</t>
  </si>
  <si>
    <t>Registro de Cancelacion o limitacion y levantamiento a la propiedad</t>
  </si>
  <si>
    <t>001.01.1.1.02.02.102.01.04.00</t>
  </si>
  <si>
    <t>001.01.1.1.02.02.102.01.04.00.310</t>
  </si>
  <si>
    <t>001.01.1.1.02.02.102.01.05</t>
  </si>
  <si>
    <t>Certificaciones y otros</t>
  </si>
  <si>
    <t>001.01.1.1.02.02.102.01.05.00</t>
  </si>
  <si>
    <t>001.01.1.1.02.02.102.01.05.00.310</t>
  </si>
  <si>
    <t>001.01.1.1.02.02.102.01.06</t>
  </si>
  <si>
    <t>Transporte Publico</t>
  </si>
  <si>
    <t>001.01.1.1.02.02.102.01.06.00</t>
  </si>
  <si>
    <t>001.01.1.1.02.02.102.01.06.00.310</t>
  </si>
  <si>
    <t>001.01.1.1.02.02.102.01.07</t>
  </si>
  <si>
    <t>Licencias de Conduccion</t>
  </si>
  <si>
    <t>001.01.1.1.02.02.102.01.07.00</t>
  </si>
  <si>
    <t>001.01.1.1.02.02.102.01.07.00.310</t>
  </si>
  <si>
    <t>001.01.1.1.02.02.102.01.08</t>
  </si>
  <si>
    <t>Licencias de Transito</t>
  </si>
  <si>
    <t>001.01.1.1.02.02.102.01.08.00</t>
  </si>
  <si>
    <t>001.01.1.1.02.02.102.01.08.00.310</t>
  </si>
  <si>
    <t>001.01.1.1.02.02.102.01.09</t>
  </si>
  <si>
    <t>Registro Inicial de Vehiculo</t>
  </si>
  <si>
    <t>001.01.1.1.02.02.102.01.09.00</t>
  </si>
  <si>
    <t>001.01.1.1.02.02.102.01.09.00.310</t>
  </si>
  <si>
    <t>001.01.1.1.02.02.102.01.10</t>
  </si>
  <si>
    <t>Parqueaderos</t>
  </si>
  <si>
    <t>001.01.1.1.02.02.102.01.10.00</t>
  </si>
  <si>
    <t>001.01.1.1.02.02.102.01.10.00.310</t>
  </si>
  <si>
    <t>001.01.1.1.02.02.102.01.11</t>
  </si>
  <si>
    <t>Radicacion de Cuentas</t>
  </si>
  <si>
    <t>001.01.1.1.02.02.102.01.11.00</t>
  </si>
  <si>
    <t>001.01.1.1.02.02.102.01.11.00.310</t>
  </si>
  <si>
    <t>001.01.1.1.02.02.102.01.12</t>
  </si>
  <si>
    <t>Placas</t>
  </si>
  <si>
    <t>001.01.1.1.02.02.102.01.12.00</t>
  </si>
  <si>
    <t>001.01.1.1.02.02.102.01.12.00.310</t>
  </si>
  <si>
    <t>001.01.1.1.02.02.102.01.13</t>
  </si>
  <si>
    <t>Revisiones</t>
  </si>
  <si>
    <t>001.01.1.1.02.02.102.01.13.00</t>
  </si>
  <si>
    <t>001.01.1.1.02.02.102.01.13.00.310</t>
  </si>
  <si>
    <t>001.01.1.1.02.02.102.01.14</t>
  </si>
  <si>
    <t>Servicio de Grua</t>
  </si>
  <si>
    <t>001.01.1.1.02.02.102.01.14.00</t>
  </si>
  <si>
    <t>001.01.1.1.02.02.102.01.14.00.310</t>
  </si>
  <si>
    <t>001.01.1.1.02.02.102.01.15</t>
  </si>
  <si>
    <t>Fabricacion de placas</t>
  </si>
  <si>
    <t>001.01.1.1.02.02.102.01.15.00</t>
  </si>
  <si>
    <t>001.01.1.1.02.02.102.01.15.00.310</t>
  </si>
  <si>
    <t>001.01.1.1.02.02.102.01.16</t>
  </si>
  <si>
    <t>Traspaso</t>
  </si>
  <si>
    <t>001.01.1.1.02.02.102.01.16.00</t>
  </si>
  <si>
    <t>001.01.1.1.02.02.102.01.16.00.310</t>
  </si>
  <si>
    <t>001.01.1.1.02.02.102.02</t>
  </si>
  <si>
    <t>Derechos de Transito SSF</t>
  </si>
  <si>
    <t>001.01.1.1.02.02.102.02.00</t>
  </si>
  <si>
    <t>001.01.1.1.02.02.102.02.00.00</t>
  </si>
  <si>
    <t>001.01.1.1.02.02.102.02.00.00.872</t>
  </si>
  <si>
    <t>001.01.1.1.02.02.218</t>
  </si>
  <si>
    <t>Tasaprodeporte</t>
  </si>
  <si>
    <t>001.01.1.1.02.02.218.00</t>
  </si>
  <si>
    <t>001.01.1.1.02.02.218.00.00</t>
  </si>
  <si>
    <t>001.01.1.1.02.02.218.00.00.00</t>
  </si>
  <si>
    <t>001.01.1.1.02.02.218.00.00.00.928</t>
  </si>
  <si>
    <t>001.01.1.1.02.03</t>
  </si>
  <si>
    <t>MULTAS SANCIONES E INTERESES DE MORA</t>
  </si>
  <si>
    <t>001.01.1.1.02.03.001</t>
  </si>
  <si>
    <t>MULTAS Y SANCIONES</t>
  </si>
  <si>
    <t>001.01.1.1.02.03.001.09</t>
  </si>
  <si>
    <t>Multas de transito y transporte</t>
  </si>
  <si>
    <t>001.01.1.1.02.03.001.09.00</t>
  </si>
  <si>
    <t>001.01.1.1.02.03.001.09.00.00</t>
  </si>
  <si>
    <t>001.01.1.1.02.03.001.09.00.00.013</t>
  </si>
  <si>
    <t>Fondo de Seguridad Vial Multas</t>
  </si>
  <si>
    <t>001.01.1.1.02.03.001.11</t>
  </si>
  <si>
    <t>Sanciones tributarias</t>
  </si>
  <si>
    <t>001.01.1.1.02.03.001.11.00</t>
  </si>
  <si>
    <t>001.01.1.1.02.03.001.11.00.00</t>
  </si>
  <si>
    <t>001.01.1.1.02.03.001.11.00.00.001</t>
  </si>
  <si>
    <t>001.01.1.1.02.03.001.22</t>
  </si>
  <si>
    <t>Multas ambientales</t>
  </si>
  <si>
    <t>001.01.1.1.02.03.001.22.00</t>
  </si>
  <si>
    <t>001.01.1.1.02.03.001.22.00.00</t>
  </si>
  <si>
    <t>001.01.1.1.02.03.001.22.00.00.001</t>
  </si>
  <si>
    <t>001.01.1.1.02.03.002</t>
  </si>
  <si>
    <t>INTERESES DE MORA</t>
  </si>
  <si>
    <t>001.01.1.1.02.03.002.02</t>
  </si>
  <si>
    <t>Intereses por Predial</t>
  </si>
  <si>
    <t>001.01.1.1.02.03.002.02.00</t>
  </si>
  <si>
    <t>001.01.1.1.02.03.002.02.00.00</t>
  </si>
  <si>
    <t>001.01.1.1.02.03.002.02.00.00.001</t>
  </si>
  <si>
    <t>001.01.1.1.02.03.002.03</t>
  </si>
  <si>
    <t>Intereses por industria y Comercio</t>
  </si>
  <si>
    <t>001.01.1.1.02.03.002.03.00</t>
  </si>
  <si>
    <t>Intereses por indistria y Comercio</t>
  </si>
  <si>
    <t>001.01.1.1.02.03.002.03.00.00</t>
  </si>
  <si>
    <t>001.01.1.1.02.03.002.03.00.00.001</t>
  </si>
  <si>
    <t>001.01.1.1.02.03.002.04</t>
  </si>
  <si>
    <t>Intereses por Mora</t>
  </si>
  <si>
    <t>001.01.1.1.02.03.002.04.00</t>
  </si>
  <si>
    <t>001.01.1.1.02.03.002.04.00.00</t>
  </si>
  <si>
    <t>001.01.1.1.02.03.002.04.00.00.001</t>
  </si>
  <si>
    <t>001.01.1.1.02.03.002.05</t>
  </si>
  <si>
    <t>Intereses Sobretasa ambiental</t>
  </si>
  <si>
    <t>001.01.1.1.02.03.002.05.00</t>
  </si>
  <si>
    <t>001.01.1.1.02.03.002.05.00.00</t>
  </si>
  <si>
    <t>001.01.1.1.02.03.002.05.00.00.023</t>
  </si>
  <si>
    <t>001.01.1.1.02.05</t>
  </si>
  <si>
    <t>VENTA DE BIENES Y SERVICIOS</t>
  </si>
  <si>
    <t>001.01.1.1.02.05.002</t>
  </si>
  <si>
    <t>VENTAS INCIDENTALES DE ESTABLECIMIENTOS NO DE MERCADO</t>
  </si>
  <si>
    <t>001.01.1.1.02.05.002.09</t>
  </si>
  <si>
    <t>SERVICIOS PARA LA COMUNIDAD SOCIALES Y PERSONALES</t>
  </si>
  <si>
    <t>001.01.1.1.02.05.002.09.01</t>
  </si>
  <si>
    <t>Otros Ingresos no Tributarios</t>
  </si>
  <si>
    <t>001.01.1.1.02.05.002.09.01.00</t>
  </si>
  <si>
    <t>001.01.1.1.02.05.002.09.01.00.001</t>
  </si>
  <si>
    <t>001.01.1.1.02.05.002.09.02</t>
  </si>
  <si>
    <t>Aprovechamiento urbanistico adicional RDE</t>
  </si>
  <si>
    <t>001.01.1.1.02.05.002.09.02.00</t>
  </si>
  <si>
    <t>001.01.1.1.02.05.002.09.02.00.197</t>
  </si>
  <si>
    <t>001.01.1.1.02.06</t>
  </si>
  <si>
    <t>TRANSFERENCIAS CORRIENTES</t>
  </si>
  <si>
    <t>001.01.1.1.02.06.003</t>
  </si>
  <si>
    <t>PARTICIPACIONES DISTINTAS DEL SGP</t>
  </si>
  <si>
    <t>001.01.1.1.02.06.003.01</t>
  </si>
  <si>
    <t>PARTICIPACION EN IMPUESTOS</t>
  </si>
  <si>
    <t>001.01.1.1.02.06.003.01.02</t>
  </si>
  <si>
    <t>Participación del impuesto sobre vehículos automot</t>
  </si>
  <si>
    <t>001.01.1.1.02.06.003.01.02.00</t>
  </si>
  <si>
    <t>001.01.1.1.02.06.003.01.02.00.001</t>
  </si>
  <si>
    <t>001.01.1.1.02.06.003.02</t>
  </si>
  <si>
    <t>PARTICIPACION EN CONTRIBUCIONES</t>
  </si>
  <si>
    <t>001.01.1.1.02.06.003.02.02</t>
  </si>
  <si>
    <t>Participación de la contribución parafiscal cultural</t>
  </si>
  <si>
    <t>001.01.1.1.02.06.003.02.02.00</t>
  </si>
  <si>
    <t>001.01.1.1.02.06.003.02.02.00.856</t>
  </si>
  <si>
    <t>Contribución parafiscal espectaculos publicos</t>
  </si>
  <si>
    <t>001.01.1.1.02.06.006</t>
  </si>
  <si>
    <t>TRANSFERENCIAS DE OTRAS ENTIDADES DEL GOBIERNO GENERAL</t>
  </si>
  <si>
    <t>001.01.1.1.02.06.006.06</t>
  </si>
  <si>
    <t>OTRAS UNIDADES DE GOBIERNO</t>
  </si>
  <si>
    <t>001.01.1.1.02.06.006.06.06</t>
  </si>
  <si>
    <t>Estampilla para el bienestar del adulto mayor nivel Departamental</t>
  </si>
  <si>
    <t>001.01.1.1.02.06.006.06.06.00</t>
  </si>
  <si>
    <t>001.01.1.1.02.06.006.06.06.00.051</t>
  </si>
  <si>
    <t>Estampilla para el bienestar del adulto MayorNivel Departamental</t>
  </si>
  <si>
    <t>001.01.1.1.02.06.006.06.06.00.953</t>
  </si>
  <si>
    <t>APROV. RESIDIOS SOLIDOS</t>
  </si>
  <si>
    <t>001.01.1.2</t>
  </si>
  <si>
    <t>RECURSOS DE CAPITAL</t>
  </si>
  <si>
    <t>001.01.1.2.02</t>
  </si>
  <si>
    <t>EXCEDENTES FINANCIEROS</t>
  </si>
  <si>
    <t>001.01.1.2.02.02</t>
  </si>
  <si>
    <t>Empresas industriales y comerciales del Estado no societarias</t>
  </si>
  <si>
    <t>001.01.1.2.02.02.000</t>
  </si>
  <si>
    <t>001.01.1.2.02.02.000.00</t>
  </si>
  <si>
    <t>001.01.1.2.02.02.000.00.00</t>
  </si>
  <si>
    <t>001.01.1.2.02.02.000.00.00.00</t>
  </si>
  <si>
    <t>001.01.1.2.02.02.000.00.00.00.001</t>
  </si>
  <si>
    <t>001.01.1.2.05</t>
  </si>
  <si>
    <t>RENDIMIENTOS FINANCIEROS</t>
  </si>
  <si>
    <t>001.01.1.2.05.02</t>
  </si>
  <si>
    <t>DEPOSITOS</t>
  </si>
  <si>
    <t>001.01.1.2.05.02.001</t>
  </si>
  <si>
    <t>Rendimientos por depósito</t>
  </si>
  <si>
    <t>001.01.1.2.05.02.001.00</t>
  </si>
  <si>
    <t>001.01.1.2.05.02.001.00.00</t>
  </si>
  <si>
    <t>001.01.1.2.05.02.001.00.00.00</t>
  </si>
  <si>
    <t>001.01.1.2.05.02.001.00.00.00.001</t>
  </si>
  <si>
    <t>001.01.1.2.05.02.001.00.00.00.021</t>
  </si>
  <si>
    <t>Rendimientos financieros SGP Proposito General</t>
  </si>
  <si>
    <t>001.01.1.2.05.02.002</t>
  </si>
  <si>
    <t>Rendimientos financieros transporte oleoductos</t>
  </si>
  <si>
    <t>001.01.1.2.05.02.002.00</t>
  </si>
  <si>
    <t>001.01.1.2.05.02.002.00.00</t>
  </si>
  <si>
    <t>001.01.1.2.05.02.002.00.00.00</t>
  </si>
  <si>
    <t xml:space="preserve">
Rendimientos financieros transporte oleoductos</t>
  </si>
  <si>
    <t>001.01.1.2.05.02.002.00.00.00.954</t>
  </si>
  <si>
    <t>Rendimientos financieros Transporte de oleoducto</t>
  </si>
  <si>
    <t>001.01.1.2.05.02.003</t>
  </si>
  <si>
    <t>Rendimientos financieros sobretasa a la gasolina</t>
  </si>
  <si>
    <t>001.01.1.2.05.02.003.00</t>
  </si>
  <si>
    <t>001.01.1.2.05.02.003.00.00</t>
  </si>
  <si>
    <t>001.01.1.2.05.02.003.00.00.00</t>
  </si>
  <si>
    <t>001.01.1.2.05.02.003.00.00.00.001</t>
  </si>
  <si>
    <t>001.01.1.2.05.02.004</t>
  </si>
  <si>
    <t>Rendimientos financieros estamP. adulto mayor Dpta</t>
  </si>
  <si>
    <t>001.01.1.2.05.02.004.00</t>
  </si>
  <si>
    <t>001.01.1.2.05.02.004.00.00</t>
  </si>
  <si>
    <t>001.01.1.2.05.02.004.00.00.00</t>
  </si>
  <si>
    <t>001.01.1.2.05.02.004.00.00.00.952</t>
  </si>
  <si>
    <t>Rendimientos financieros Estamp. adulto mayor Dptal</t>
  </si>
  <si>
    <t>001.01.1.2.05.02.006</t>
  </si>
  <si>
    <t>Rendimientos financieros sobretasa ambiental CRQ</t>
  </si>
  <si>
    <t>001.01.1.2.05.02.006.00</t>
  </si>
  <si>
    <t>001.01.1.2.05.02.006.00.00</t>
  </si>
  <si>
    <t>001.01.1.2.05.02.006.00.00.00</t>
  </si>
  <si>
    <t>001.01.1.2.05.02.006.00.00.00.023</t>
  </si>
  <si>
    <t>001.01.1.2.05.02.007</t>
  </si>
  <si>
    <t>Rendimientos financieros alumbrado publico</t>
  </si>
  <si>
    <t>001.01.1.2.05.02.007.00</t>
  </si>
  <si>
    <t>001.01.1.2.05.02.007.00.00</t>
  </si>
  <si>
    <t>001.01.1.2.05.02.007.00.00.00</t>
  </si>
  <si>
    <t>001.01.1.2.05.02.007.00.00.00.951</t>
  </si>
  <si>
    <t>001.01.1.2.05.02.008</t>
  </si>
  <si>
    <t>Rendimientos financieros espectaculos publicos- artes escenicas</t>
  </si>
  <si>
    <t>001.01.1.2.05.02.008.00</t>
  </si>
  <si>
    <t>001.01.1.2.05.02.008.00.00</t>
  </si>
  <si>
    <t>001.01.1.2.05.02.008.00.00.00</t>
  </si>
  <si>
    <t>001.01.1.2.05.02.008.00.00.00.856</t>
  </si>
  <si>
    <t>001.01.1.2.05.02.011</t>
  </si>
  <si>
    <t>Rendimientos financieros tasa Pro-Deporte</t>
  </si>
  <si>
    <t>001.01.1.2.05.02.011.00</t>
  </si>
  <si>
    <t>001.01.1.2.05.02.011.00.00</t>
  </si>
  <si>
    <t>001.01.1.2.05.02.011.00.00.00</t>
  </si>
  <si>
    <t>001.01.1.2.05.02.011.00.00.00.947</t>
  </si>
  <si>
    <t>Rendimientos financieros tasa prodeporte</t>
  </si>
  <si>
    <t>001.01.1.2.05.02.020</t>
  </si>
  <si>
    <t>Rendimientos Financieros desahorro fonpet mun</t>
  </si>
  <si>
    <t>001.01.1.2.05.02.020.00</t>
  </si>
  <si>
    <t>001.01.1.2.05.02.020.00.00</t>
  </si>
  <si>
    <t>Rendimientos Financieros desahorro fonpet municipio</t>
  </si>
  <si>
    <t>001.01.1.2.05.02.020.00.00.00</t>
  </si>
  <si>
    <t>001.01.1.2.05.02.020.00.00.00.702</t>
  </si>
  <si>
    <t>RENDIMIENTOS FROS DESAHORRO FONPET</t>
  </si>
  <si>
    <t>001.01.1.2.05.02.021</t>
  </si>
  <si>
    <t>Rendimientos Financieros estampilla procultura</t>
  </si>
  <si>
    <t>001.01.1.2.05.02.021.00</t>
  </si>
  <si>
    <t>001.01.1.2.05.02.021.00.00</t>
  </si>
  <si>
    <t>001.01.1.2.05.02.021.00.00.00</t>
  </si>
  <si>
    <t>001.01.1.2.05.02.021.00.00.00.025</t>
  </si>
  <si>
    <t>001.01.1.2.05.02.022</t>
  </si>
  <si>
    <t>Rendimientos Financieros estampilla adulto mayor M</t>
  </si>
  <si>
    <t>001.01.1.2.05.02.022.00</t>
  </si>
  <si>
    <t>001.01.1.2.05.02.022.00.00</t>
  </si>
  <si>
    <t>001.01.1.2.05.02.022.00.00.00</t>
  </si>
  <si>
    <t>001.01.1.2.05.02.022.00.00.00.007</t>
  </si>
  <si>
    <t>001.01.1.2.05.02.025</t>
  </si>
  <si>
    <t>Rendimientos Financieros Aprov. residuos solidos</t>
  </si>
  <si>
    <t>001.01.1.2.05.02.025.00</t>
  </si>
  <si>
    <t>001.01.1.2.05.02.025.00.00</t>
  </si>
  <si>
    <t>001.01.1.2.05.02.025.00.00.00</t>
  </si>
  <si>
    <t>001.01.1.2.05.02.025.00.00.00.953</t>
  </si>
  <si>
    <t>001.01.1.2.07</t>
  </si>
  <si>
    <t>Recursos de crédito interno</t>
  </si>
  <si>
    <t>001.01.1.2.07.02</t>
  </si>
  <si>
    <t>Recursos de contratos de empréstitos internos</t>
  </si>
  <si>
    <t>001.01.1.2.07.02.001</t>
  </si>
  <si>
    <t>Otras instituciones financieras</t>
  </si>
  <si>
    <t>001.01.1.2.07.02.001.00</t>
  </si>
  <si>
    <t>001.01.1.2.07.02.001.00.00</t>
  </si>
  <si>
    <t>001.01.1.2.07.02.001.00.00.00</t>
  </si>
  <si>
    <t>001.01.1.2.07.02.001.00.00.00.192</t>
  </si>
  <si>
    <t>Credito Interno</t>
  </si>
  <si>
    <t>001.01.1.2.08</t>
  </si>
  <si>
    <t>TRANSFERENCIA DE CAPITAL</t>
  </si>
  <si>
    <t>001.01.1.2.08.01</t>
  </si>
  <si>
    <t>DONACIONES</t>
  </si>
  <si>
    <t>001.01.1.2.08.01.002</t>
  </si>
  <si>
    <t>DE ORGANIZACIONES INTERNACIONALES</t>
  </si>
  <si>
    <t>001.01.1.2.08.01.002.02</t>
  </si>
  <si>
    <t>CONDICIONES A LA ADQUISICION DE UN ACTIVO</t>
  </si>
  <si>
    <t>001.01.1.2.08.01.002.02.00</t>
  </si>
  <si>
    <t>001.01.1.2.08.01.002.02.00.00</t>
  </si>
  <si>
    <t>001.01.1.2.08.01.002.02.00.00.860</t>
  </si>
  <si>
    <t>DONACIONES-CONVENIO JAPON</t>
  </si>
  <si>
    <t>001.01.1.2.10</t>
  </si>
  <si>
    <t>RECURSOS DEL BALANCE</t>
  </si>
  <si>
    <t>001.01.1.2.10.02</t>
  </si>
  <si>
    <t>SUPERAVIT FISCAL</t>
  </si>
  <si>
    <t>001.01.1.2.10.02.001</t>
  </si>
  <si>
    <t>001.01.1.2.10.02.001.00</t>
  </si>
  <si>
    <t>001.01.1.2.10.02.001.00.00</t>
  </si>
  <si>
    <t>001.01.1.2.10.02.001.00.00.01</t>
  </si>
  <si>
    <t>REC BCE PROPIOS</t>
  </si>
  <si>
    <t>001.01.1.2.10.02.001.00.00.01.001</t>
  </si>
  <si>
    <t>001.01.1.2.10.02.001.00.00.01.210</t>
  </si>
  <si>
    <t>001.01.1.2.10.02.001.00.00.02</t>
  </si>
  <si>
    <t>REC BCE PRESUPUESTO PARTICIPATIVO</t>
  </si>
  <si>
    <t>001.01.1.2.10.02.001.00.00.02.919</t>
  </si>
  <si>
    <t>001.01.1.2.10.02.001.00.00.03</t>
  </si>
  <si>
    <t>REC BCE  APROVECHAMIENTO ECONOMICO DE ESPACIO PUBLICO</t>
  </si>
  <si>
    <t>001.01.1.2.10.02.001.00.00.03.506</t>
  </si>
  <si>
    <t xml:space="preserve">REC BCE APROVECHAMIENTO ECONOMIVO DE ESPACIO PUBLICO
</t>
  </si>
  <si>
    <t>001.01.1.2.10.02.001.00.00.04</t>
  </si>
  <si>
    <t>REC BCE APROVECHAMIENTO URBANISTICO ADICIONAL</t>
  </si>
  <si>
    <t>001.01.1.2.10.02.001.00.00.04.677</t>
  </si>
  <si>
    <t>REC BCE APROVECHAMIENTO URBANISTICO DE ESPACIO PUBLICO</t>
  </si>
  <si>
    <t>001.01.1.2.10.02.001.00.00.05</t>
  </si>
  <si>
    <t>REC BCE SOBRETASA AMBIENTAL</t>
  </si>
  <si>
    <t>001.01.1.2.10.02.001.00.00.05.511</t>
  </si>
  <si>
    <t>REC BCE CORPORACION AUTONOMA REGIONAL DEL QUINDIO CRQ</t>
  </si>
  <si>
    <t>001.01.1.2.10.02.001.00.00.06</t>
  </si>
  <si>
    <t>REC BCE FONDO DE SEGURIDAD VIAL MULTAS</t>
  </si>
  <si>
    <t>001.01.1.2.10.02.001.00.00.06.851</t>
  </si>
  <si>
    <t xml:space="preserve">REC BCE FONDO DE SEGURIDAD VIAL-MULTAS
</t>
  </si>
  <si>
    <t>001.01.1.2.10.02.001.00.00.07</t>
  </si>
  <si>
    <t>REC BCE TASA PRODEPORTE</t>
  </si>
  <si>
    <t>001.01.1.2.10.02.001.00.00.07.959</t>
  </si>
  <si>
    <t>001.01.1.2.10.02.001.00.00.12</t>
  </si>
  <si>
    <t>REC BCE RENDIMIENTOS FINANCIEROS ADULTICO</t>
  </si>
  <si>
    <t>001.01.1.2.10.02.001.00.00.12.964</t>
  </si>
  <si>
    <t xml:space="preserve">REC BCE RENDIMIENTOS FROS ADULTICO
</t>
  </si>
  <si>
    <t>001.01.1.2.10.02.001.00.00.13</t>
  </si>
  <si>
    <t>REC BCE ESTAMPILLA ADULTO MATOR MUNICIPAL</t>
  </si>
  <si>
    <t>001.01.1.2.10.02.001.00.00.13.654</t>
  </si>
  <si>
    <t xml:space="preserve">REC BCE ESTAMPILLA  MUNICIPAL
</t>
  </si>
  <si>
    <t>001.01.1.2.10.02.001.00.00.14</t>
  </si>
  <si>
    <t>REC BCE ESTAMPILLA ADULTO MAYOR DEPARTAMENTAL</t>
  </si>
  <si>
    <t>001.01.1.2.10.02.001.00.00.14.589</t>
  </si>
  <si>
    <t>REC BCE ESTAMPILLA DEPARTAMENTAL</t>
  </si>
  <si>
    <t>001.01.1.2.10.02.001.00.00.15</t>
  </si>
  <si>
    <t>REC BCE ESPECTACULOS PUBLICOS</t>
  </si>
  <si>
    <t>001.01.1.2.10.02.001.00.00.15.965</t>
  </si>
  <si>
    <t>001.01.1.2.10.02.001.00.00.16</t>
  </si>
  <si>
    <t>REC BCE ESTAMPILLA CORPOCULTURA</t>
  </si>
  <si>
    <t>001.01.1.2.10.02.001.00.00.16.654</t>
  </si>
  <si>
    <t>001.01.1.2.10.02.001.00.00.17</t>
  </si>
  <si>
    <t>REC BCE PLAZA MINORISTA</t>
  </si>
  <si>
    <t>001.01.1.2.10.02.001.00.00.17.853</t>
  </si>
  <si>
    <t xml:space="preserve">REC BCE INGRESOS PPMA
</t>
  </si>
  <si>
    <t>001.01.1.2.10.02.001.00.00.18</t>
  </si>
  <si>
    <t>REC BCE CONTRIBUCION ESTRATIFICACION</t>
  </si>
  <si>
    <t>001.01.1.2.10.02.001.00.00.18.962</t>
  </si>
  <si>
    <t xml:space="preserve">REC BCE CONTRIBUCION ESTRATIFICACION
</t>
  </si>
  <si>
    <t>001.01.1.2.10.02.001.00.00.19</t>
  </si>
  <si>
    <t>REC BCE ALUMBRADO PUBLICO</t>
  </si>
  <si>
    <t>001.01.1.2.10.02.001.00.00.19.918</t>
  </si>
  <si>
    <t>001.01.1.2.10.02.001.00.00.20</t>
  </si>
  <si>
    <t>REC BCE APROVECHAMIENTO DE RESIDUOS</t>
  </si>
  <si>
    <t>001.01.1.2.10.02.001.00.00.20.966</t>
  </si>
  <si>
    <t>001.01.1.2.10.02.001.00.00.21</t>
  </si>
  <si>
    <t>REC BCE IMPUESTO DE TRANSPORTE POR OLEODUCTOS  Y  GASEODUCTOS</t>
  </si>
  <si>
    <t>001.01.1.2.10.02.001.00.00.21.941</t>
  </si>
  <si>
    <t xml:space="preserve">REC BCE IMPUESTO DE TRANSPORTE POR OLEODUCTOS Y GASEODUCTOS
</t>
  </si>
  <si>
    <t>001.01.1.2.13</t>
  </si>
  <si>
    <t>REINTEGROS Y OTROS RECURSOS NO APROPIADOS</t>
  </si>
  <si>
    <t>001.01.1.2.13.01</t>
  </si>
  <si>
    <t>REINTEGROS</t>
  </si>
  <si>
    <t>001.01.1.2.13.01.001</t>
  </si>
  <si>
    <t>Reintegros</t>
  </si>
  <si>
    <t>001.01.1.2.13.01.001.00</t>
  </si>
  <si>
    <t>001.01.1.2.13.01.001.00.00</t>
  </si>
  <si>
    <t>001.01.1.2.13.01.001.00.00.00</t>
  </si>
  <si>
    <t>001.01.1.2.13.01.001.00.00.00.001</t>
  </si>
  <si>
    <t>001.02</t>
  </si>
  <si>
    <t>SECRETARIA DE EDUCACION</t>
  </si>
  <si>
    <t>001.02.1</t>
  </si>
  <si>
    <t>001.02.1.1</t>
  </si>
  <si>
    <t>001.02.1.1.02</t>
  </si>
  <si>
    <t>001.02.1.1.02.05</t>
  </si>
  <si>
    <t>001.02.1.1.02.05.002</t>
  </si>
  <si>
    <t>001.02.1.1.02.05.002.09</t>
  </si>
  <si>
    <t>001.02.1.1.02.05.002.09.02</t>
  </si>
  <si>
    <t>001.02.1.1.02.05.002.09.02.00</t>
  </si>
  <si>
    <t>001.02.1.1.02.05.002.09.02.00.150</t>
  </si>
  <si>
    <t>Programas Educativos para el trabajo y desarrollo Humano</t>
  </si>
  <si>
    <t>001.02.1.1.02.06</t>
  </si>
  <si>
    <t>001.02.1.1.02.06.001</t>
  </si>
  <si>
    <t>SISTEMA GENERAL DE PARTICIPACIONES</t>
  </si>
  <si>
    <t>001.02.1.1.02.06.001.01</t>
  </si>
  <si>
    <t>PARTICIPACION PARA EDUCACION</t>
  </si>
  <si>
    <t>001.02.1.1.02.06.001.01.01</t>
  </si>
  <si>
    <t>Prestacion de servicio educativo</t>
  </si>
  <si>
    <t>001.02.1.1.02.06.001.01.01.00</t>
  </si>
  <si>
    <t>001.02.1.1.02.06.001.01.01.00.026</t>
  </si>
  <si>
    <t>001.02.1.1.02.06.001.01.02</t>
  </si>
  <si>
    <t>Prestacion de servicio educativo SSF</t>
  </si>
  <si>
    <t>001.02.1.1.02.06.001.01.02.00</t>
  </si>
  <si>
    <t>001.02.1.1.02.06.001.01.02.00.026</t>
  </si>
  <si>
    <t>001.02.1.1.02.06.001.01.03</t>
  </si>
  <si>
    <t>CALIDAD</t>
  </si>
  <si>
    <t>001.02.1.1.02.06.001.01.03.01</t>
  </si>
  <si>
    <t>Calidad por matricula oficial</t>
  </si>
  <si>
    <t>001.02.1.1.02.06.001.01.03.01.028</t>
  </si>
  <si>
    <t>001.02.1.1.02.06.001.01.03.02</t>
  </si>
  <si>
    <t>Calidad por gratuidad</t>
  </si>
  <si>
    <t>001.02.1.1.02.06.001.01.03.02.029</t>
  </si>
  <si>
    <t>001.02.1.1.02.06.001.04</t>
  </si>
  <si>
    <t>ASIGNACIONES ESPECIALES</t>
  </si>
  <si>
    <t>001.02.1.1.02.06.001.04.01</t>
  </si>
  <si>
    <t>Programa de alimentacion escolar</t>
  </si>
  <si>
    <t>001.02.1.1.02.06.001.04.01.00</t>
  </si>
  <si>
    <t>001.02.1.1.02.06.001.04.01.00.308</t>
  </si>
  <si>
    <t>001.02.1.1.02.06.001.04.02</t>
  </si>
  <si>
    <t>ALIMENTACION ESCOLAR</t>
  </si>
  <si>
    <t>001.02.1.1.02.06.001.04.02.00</t>
  </si>
  <si>
    <t>001.02.1.1.02.06.001.04.02.00.024</t>
  </si>
  <si>
    <t>Alimentacion Escolar asignacion Especial</t>
  </si>
  <si>
    <t>001.02.1.1.02.06.001.06</t>
  </si>
  <si>
    <t>ATENCION INTEGRAL DE LA PRIMERA INFANCIA</t>
  </si>
  <si>
    <t>001.02.1.1.02.06.001.06.01</t>
  </si>
  <si>
    <t>Atencion integral de la primera infancia</t>
  </si>
  <si>
    <t>001.02.1.1.02.06.001.06.01.00</t>
  </si>
  <si>
    <t>001.02.1.1.02.06.001.06.01.00.097</t>
  </si>
  <si>
    <t>SGP Primer infancia</t>
  </si>
  <si>
    <t>001.02.1.2</t>
  </si>
  <si>
    <t>001.02.1.2.05</t>
  </si>
  <si>
    <t>001.02.1.2.05.01</t>
  </si>
  <si>
    <t>RTOS FROS PROG.EDUC.TRAB Y DES HUMANO</t>
  </si>
  <si>
    <t>001.02.1.2.05.01.000</t>
  </si>
  <si>
    <t>001.02.1.2.05.01.000.00</t>
  </si>
  <si>
    <t>001.02.1.2.05.01.000.00.00</t>
  </si>
  <si>
    <t>001.02.1.2.05.01.000.00.00.00</t>
  </si>
  <si>
    <t>001.02.1.2.05.01.000.00.00.00.151</t>
  </si>
  <si>
    <t>001.02.1.2.05.02</t>
  </si>
  <si>
    <t>001.02.1.2.05.02.000</t>
  </si>
  <si>
    <t>RTOS FROS PAE</t>
  </si>
  <si>
    <t>001.02.1.2.05.02.000.00</t>
  </si>
  <si>
    <t>001.02.1.2.05.02.000.00.00</t>
  </si>
  <si>
    <t>001.02.1.2.05.02.000.00.00.00</t>
  </si>
  <si>
    <t>001.02.1.2.05.02.000.00.00.00.642</t>
  </si>
  <si>
    <t>001.02.1.2.05.03</t>
  </si>
  <si>
    <t>RTOS FROS SGP CALIDAD</t>
  </si>
  <si>
    <t>001.02.1.2.05.03.000</t>
  </si>
  <si>
    <t>001.02.1.2.05.03.000.00</t>
  </si>
  <si>
    <t>001.02.1.2.05.03.000.00.00</t>
  </si>
  <si>
    <t>001.02.1.2.05.03.000.00.00.00</t>
  </si>
  <si>
    <t>001.02.1.2.05.03.000.00.00.00.643</t>
  </si>
  <si>
    <t>001.02.1.2.05.04</t>
  </si>
  <si>
    <t>RTOS FROS SGP ALIM ESCOLAR ASIG. ESPEC.</t>
  </si>
  <si>
    <t>001.02.1.2.05.04.000</t>
  </si>
  <si>
    <t>001.02.1.2.05.04.000.00</t>
  </si>
  <si>
    <t>001.02.1.2.05.04.000.00.00</t>
  </si>
  <si>
    <t>001.02.1.2.05.04.000.00.00.00</t>
  </si>
  <si>
    <t>001.02.1.2.05.04.000.00.00.00.644</t>
  </si>
  <si>
    <t>RENDIMIENTOS FROS ALIMENTACION ESCOLAR ASIGNACION ESPECIAL</t>
  </si>
  <si>
    <t>001.02.1.2.05.05</t>
  </si>
  <si>
    <t>RTOS FROS SGP PRIMERA INFANCIA</t>
  </si>
  <si>
    <t>001.02.1.2.05.05.000</t>
  </si>
  <si>
    <t>001.02.1.2.05.05.000.00</t>
  </si>
  <si>
    <t>001.02.1.2.05.05.000.00.00</t>
  </si>
  <si>
    <t>001.02.1.2.05.05.000.00.00.00</t>
  </si>
  <si>
    <t>001.02.1.2.05.05.000.00.00.00.633</t>
  </si>
  <si>
    <t>Rendimientos Financieros SGP Primera Infancia</t>
  </si>
  <si>
    <t>001.02.1.2.05.06</t>
  </si>
  <si>
    <t>RTOS FROS DESAHORRO FONPET</t>
  </si>
  <si>
    <t>001.02.1.2.05.06.000</t>
  </si>
  <si>
    <t>001.02.1.2.05.06.000.00</t>
  </si>
  <si>
    <t>001.02.1.2.05.06.000.00.00</t>
  </si>
  <si>
    <t>001.02.1.2.05.06.000.00.00.00</t>
  </si>
  <si>
    <t>001.02.1.2.05.06.000.00.00.00.702</t>
  </si>
  <si>
    <t>001.02.1.2.05.07</t>
  </si>
  <si>
    <t>RTOS FROS OTRAS TRANSGERENCIAS DEL NIVEL CENTRAL PARA INVERSION COVID</t>
  </si>
  <si>
    <t>001.02.1.2.05.07.000</t>
  </si>
  <si>
    <t>001.02.1.2.05.07.000.00</t>
  </si>
  <si>
    <t>001.02.1.2.05.07.000.00.00</t>
  </si>
  <si>
    <t>001.02.1.2.05.07.000.00.00.00</t>
  </si>
  <si>
    <t>001.02.1.2.05.07.000.00.00.00.911</t>
  </si>
  <si>
    <t>001.02.1.2.10</t>
  </si>
  <si>
    <t>001.02.1.2.10.02</t>
  </si>
  <si>
    <t>001.02.1.2.10.02.001</t>
  </si>
  <si>
    <t>001.02.1.2.10.02.001.00</t>
  </si>
  <si>
    <t>001.02.1.2.10.02.001.00.00</t>
  </si>
  <si>
    <t>001.02.1.2.10.02.001.00.00.08</t>
  </si>
  <si>
    <t xml:space="preserve">
</t>
  </si>
  <si>
    <t>001.02.1.2.10.02.001.00.00.08.709</t>
  </si>
  <si>
    <t>REC BCE DESAHORRO FONPET EDUCACION</t>
  </si>
  <si>
    <t>001.02.1.2.10.02.001.00.00.22</t>
  </si>
  <si>
    <t>REC BCE PROGRAMAS EDUCATIVOS PARA EL TRABAJO Y DESARROLLO HUMANO RDE</t>
  </si>
  <si>
    <t>001.02.1.2.10.02.001.00.00.22.570</t>
  </si>
  <si>
    <t>REC BCE PROGRAMAS EDUCATIVOS PARA EL TRABAJO Y DES</t>
  </si>
  <si>
    <t>001.02.1.2.10.02.001.00.00.23</t>
  </si>
  <si>
    <t>REC BCE SGP PRESTACION DE SERVCIOS</t>
  </si>
  <si>
    <t>001.02.1.2.10.02.001.00.00.23.906</t>
  </si>
  <si>
    <t xml:space="preserve">REC BCE SGP PRESTACION DE SERVICIOS
</t>
  </si>
  <si>
    <t>001.02.1.2.10.02.001.00.00.24</t>
  </si>
  <si>
    <t>REC BCE SGP CALIDAD MATRICULA OFICIAL</t>
  </si>
  <si>
    <t>001.02.1.2.10.02.001.00.00.24.661</t>
  </si>
  <si>
    <t xml:space="preserve">'REC BCE SGP CALIDAD MATRICULA  OFICIAL
</t>
  </si>
  <si>
    <t>001.02.1.2.10.02.001.00.00.27</t>
  </si>
  <si>
    <t>REC BCE SGP PRIMERA INFANCIA</t>
  </si>
  <si>
    <t>001.02.1.2.10.02.001.00.00.27.868</t>
  </si>
  <si>
    <t xml:space="preserve">'REC BCE SGP PRIMERA INFANCIA
</t>
  </si>
  <si>
    <t>001.02.1.2.10.02.001.00.00.28</t>
  </si>
  <si>
    <t>REC BCE OTRAS TRANSFERENCIAS DEL NIVEL CENTRAL PARA INVERSION COVID</t>
  </si>
  <si>
    <t>001.02.1.2.10.02.001.00.00.28.915</t>
  </si>
  <si>
    <t xml:space="preserve">REC BCE OTRAS TRANSFERENCIAS DEL NIVEL CENTRAL PAR
</t>
  </si>
  <si>
    <t>001.02.1.2.10.02.001.00.00.30</t>
  </si>
  <si>
    <t>REC BCE REINTEGROS RDE SINIESTROS</t>
  </si>
  <si>
    <t>001.02.1.2.10.02.001.00.00.30.943</t>
  </si>
  <si>
    <t xml:space="preserve">REC BCE REINTEGROS RDE SINIESTROS
</t>
  </si>
  <si>
    <t>001.02.1.2.10.02.001.00.00.60</t>
  </si>
  <si>
    <t>REC BCE RTOS FROS PAE ALIMENTACION ESCOLAR</t>
  </si>
  <si>
    <t>001.02.1.2.10.02.001.00.00.60.673</t>
  </si>
  <si>
    <t>'REC BCE RTOS FROS PAE ALIMENTACION ESCOLAR</t>
  </si>
  <si>
    <t>001.02.1.2.10.02.001.00.00.60.845</t>
  </si>
  <si>
    <t xml:space="preserve">REC BCE RTOS FROS ASIGNACION ESPECIAL ALIMENTACION
</t>
  </si>
  <si>
    <t>001.02.1.2.10.02.001.00.00.61</t>
  </si>
  <si>
    <t>REC BCE REINTEGROS RTOS FROS PAE ALIMENTACION ESCOLAR</t>
  </si>
  <si>
    <t>001.02.1.2.10.02.001.00.00.61.916</t>
  </si>
  <si>
    <t xml:space="preserve">'REC BCE REINTEGROS RENDIMIENTOS FROS PAE ALIMENTA
</t>
  </si>
  <si>
    <t>001.02.1.2.10.02.001.00.00.62</t>
  </si>
  <si>
    <t>REC BCE  PAE ALIMENTACION ESCOLAR</t>
  </si>
  <si>
    <t>001.02.1.2.10.02.001.00.00.62.708</t>
  </si>
  <si>
    <t xml:space="preserve">REC BCE PAE ALIMENTACION ESCOLAR
</t>
  </si>
  <si>
    <t>001.02.1.2.13</t>
  </si>
  <si>
    <t>001.02.1.2.13.01</t>
  </si>
  <si>
    <t>001.02.1.2.13.01.001</t>
  </si>
  <si>
    <t>001.02.1.2.13.01.001.00</t>
  </si>
  <si>
    <t>001.02.1.2.13.01.001.00.00</t>
  </si>
  <si>
    <t>001.02.1.2.13.01.001.00.00.00</t>
  </si>
  <si>
    <t>001.02.1.2.13.01.001.00.00.00.163</t>
  </si>
  <si>
    <t>REINTEGROS POR SINIESTROS RDE EDUCACION</t>
  </si>
  <si>
    <t>001.02.1.2.13.01.001.00.00.00.956</t>
  </si>
  <si>
    <t>REINTEGROS SGP PRESTACION DE SERVICIOS</t>
  </si>
  <si>
    <t>001.03</t>
  </si>
  <si>
    <t>FONDO DE BOMBEROS</t>
  </si>
  <si>
    <t>001.03.1</t>
  </si>
  <si>
    <t>001.03.1.1</t>
  </si>
  <si>
    <t>001.03.1.1.01</t>
  </si>
  <si>
    <t>001.03.1.1.01.02</t>
  </si>
  <si>
    <t>001.03.1.1.01.02.212</t>
  </si>
  <si>
    <t>Sobretasa Bomberil</t>
  </si>
  <si>
    <t>001.03.1.1.01.02.212.00</t>
  </si>
  <si>
    <t>001.03.1.1.01.02.212.00.00</t>
  </si>
  <si>
    <t>001.03.1.1.01.02.212.00.00.00</t>
  </si>
  <si>
    <t>001.03.1.1.01.02.212.00.00.00.005</t>
  </si>
  <si>
    <t>Sobretasa Bomberil Inversion</t>
  </si>
  <si>
    <t>001.03.1.2</t>
  </si>
  <si>
    <t>001.03.1.2.05</t>
  </si>
  <si>
    <t>001.03.1.2.05.02</t>
  </si>
  <si>
    <t>001.03.1.2.05.02.013</t>
  </si>
  <si>
    <t>Rendimientos Fiancieros Sobretasa bomberil</t>
  </si>
  <si>
    <t>001.03.1.2.05.02.013.00</t>
  </si>
  <si>
    <t>001.03.1.2.05.02.013.00.00</t>
  </si>
  <si>
    <t>001.03.1.2.05.02.013.00.00.00</t>
  </si>
  <si>
    <t>001.03.1.2.05.02.013.00.00.00.005</t>
  </si>
  <si>
    <t>001.03.1.2.10</t>
  </si>
  <si>
    <t>001.03.1.2.10.02</t>
  </si>
  <si>
    <t>001.03.1.2.10.02.001</t>
  </si>
  <si>
    <t>001.03.1.2.10.02.001.00</t>
  </si>
  <si>
    <t>001.03.1.2.10.02.001.00.00</t>
  </si>
  <si>
    <t>001.03.1.2.10.02.001.00.00.31</t>
  </si>
  <si>
    <t>REC BCE SOBRETASA BOMBERIL</t>
  </si>
  <si>
    <t>001.03.1.2.10.02.001.00.00.31.509</t>
  </si>
  <si>
    <t>001.04</t>
  </si>
  <si>
    <t>FONDO DE SEGURIDAD TERRITORIAL</t>
  </si>
  <si>
    <t>001.04.1</t>
  </si>
  <si>
    <t>001.04.1.1</t>
  </si>
  <si>
    <t>001.04.1.1.02</t>
  </si>
  <si>
    <t>001.04.1.1.02.01</t>
  </si>
  <si>
    <t>001.04.1.1.02.01.005</t>
  </si>
  <si>
    <t>001.04.1.1.02.01.005.59</t>
  </si>
  <si>
    <t>Contribucion Especial sobre contratos de obras publicas</t>
  </si>
  <si>
    <t>001.04.1.1.02.01.005.59.00</t>
  </si>
  <si>
    <t>001.04.1.1.02.01.005.59.00.00</t>
  </si>
  <si>
    <t>001.04.1.1.02.01.005.59.00.00.027</t>
  </si>
  <si>
    <t>001.04.1.1.02.03</t>
  </si>
  <si>
    <t>001.04.1.1.02.03.001</t>
  </si>
  <si>
    <t>001.04.1.1.02.03.001.20</t>
  </si>
  <si>
    <t>MULTAS ESTABLECIDAS EN EL CODIGO NACIONAL DE POLICIA Y CONVIVENCIA</t>
  </si>
  <si>
    <t>001.04.1.1.02.03.001.20.01</t>
  </si>
  <si>
    <t>Multas codigo nacional de policia y convivenciamultas generales</t>
  </si>
  <si>
    <t>001.04.1.1.02.03.001.20.01.00</t>
  </si>
  <si>
    <t>001.04.1.1.02.03.001.20.01.00.701</t>
  </si>
  <si>
    <t>Multas codigo nacional de policia</t>
  </si>
  <si>
    <t>001.04.1.2</t>
  </si>
  <si>
    <t>001.04.1.2.05</t>
  </si>
  <si>
    <t>001.04.1.2.05.02</t>
  </si>
  <si>
    <t>001.04.1.2.05.02.014</t>
  </si>
  <si>
    <t>Rendimientos Fiancieros codigo de policia</t>
  </si>
  <si>
    <t>001.04.1.2.05.02.014.00</t>
  </si>
  <si>
    <t>001.04.1.2.05.02.014.00.00</t>
  </si>
  <si>
    <t>001.04.1.2.05.02.014.00.00.00</t>
  </si>
  <si>
    <t>001.04.1.2.05.02.014.00.00.00.701</t>
  </si>
  <si>
    <t>001.04.1.2.05.02.024</t>
  </si>
  <si>
    <t>Rendimientos Financieros Contratos de Obra</t>
  </si>
  <si>
    <t>001.04.1.2.05.02.024.00</t>
  </si>
  <si>
    <t>001.04.1.2.05.02.024.00.00</t>
  </si>
  <si>
    <t>001.04.1.2.05.02.024.00.00.00</t>
  </si>
  <si>
    <t>001.04.1.2.05.02.024.00.00.00.949</t>
  </si>
  <si>
    <t>RENDIMIENTOS FINANCIEROS FONSET</t>
  </si>
  <si>
    <t>001.04.1.2.10</t>
  </si>
  <si>
    <t>001.04.1.2.10.02</t>
  </si>
  <si>
    <t>001.04.1.2.10.02.001</t>
  </si>
  <si>
    <t>001.04.1.2.10.02.001.00</t>
  </si>
  <si>
    <t>001.04.1.2.10.02.001.00.00</t>
  </si>
  <si>
    <t>001.04.1.2.10.02.001.00.00.32</t>
  </si>
  <si>
    <t>REC BCE CONTRIBUCION ESPECIAL SOBRE CONTRATOS DE OBRA</t>
  </si>
  <si>
    <t>001.04.1.2.10.02.001.00.00.32.879</t>
  </si>
  <si>
    <t xml:space="preserve">REC BCE CONTRIBUCION ESPECIAL SOBRE CONTRATOS DE O
</t>
  </si>
  <si>
    <t>001.04.1.2.10.02.001.00.00.33</t>
  </si>
  <si>
    <t>REC BCE CODIGO DE POLICIA NACIONAL</t>
  </si>
  <si>
    <t>001.04.1.2.10.02.001.00.00.33.880</t>
  </si>
  <si>
    <t xml:space="preserve">REC BCE CODIGO DE POLICIA NACIONAL
</t>
  </si>
  <si>
    <t>001.05</t>
  </si>
  <si>
    <t>FONDO TERRITORIAL DE PENSIONES</t>
  </si>
  <si>
    <t>001.05.1</t>
  </si>
  <si>
    <t>001.05.1.1</t>
  </si>
  <si>
    <t>001.05.1.1.01</t>
  </si>
  <si>
    <t>001.05.1.1.01.02</t>
  </si>
  <si>
    <t>001.05.1.1.01.02.300</t>
  </si>
  <si>
    <t>001.05.1.1.01.02.300.01</t>
  </si>
  <si>
    <t>001.05.1.1.01.02.300.01.00</t>
  </si>
  <si>
    <t>001.05.1.1.01.02.300.01.00.00</t>
  </si>
  <si>
    <t>001.05.1.1.01.02.300.01.00.00.007</t>
  </si>
  <si>
    <t>001.05.1.1.01.02.300.55</t>
  </si>
  <si>
    <t>001.05.1.1.01.02.300.55.00</t>
  </si>
  <si>
    <t>001.05.1.1.01.02.300.55.00.00</t>
  </si>
  <si>
    <t>001.05.1.1.01.02.300.55.00.00.025</t>
  </si>
  <si>
    <t>001.05.1.1.02</t>
  </si>
  <si>
    <t>001.05.1.1.02.06</t>
  </si>
  <si>
    <t>001.05.1.1.02.06.009</t>
  </si>
  <si>
    <t>SISTEMA GENERAL DE PENSIONES</t>
  </si>
  <si>
    <t>001.05.1.1.02.06.009.02</t>
  </si>
  <si>
    <t>001.05.1.1.02.06.009.02.02</t>
  </si>
  <si>
    <t>Cuotas partes pensionales</t>
  </si>
  <si>
    <t>001.05.1.1.02.06.009.02.02.00</t>
  </si>
  <si>
    <t>001.05.1.1.02.06.009.02.02.00.036</t>
  </si>
  <si>
    <t>001.05.1.2</t>
  </si>
  <si>
    <t>001.05.1.2.05</t>
  </si>
  <si>
    <t>001.05.1.2.05.02</t>
  </si>
  <si>
    <t>001.05.1.2.05.02.010</t>
  </si>
  <si>
    <t>Rendimientos financieros 20% Estamp. adulto mayor</t>
  </si>
  <si>
    <t>001.05.1.2.05.02.010.00</t>
  </si>
  <si>
    <t>001.05.1.2.05.02.010.00.00</t>
  </si>
  <si>
    <t>001.05.1.2.05.02.010.00.00.00</t>
  </si>
  <si>
    <t>001.05.1.2.05.02.010.00.00.00.007</t>
  </si>
  <si>
    <t>001.05.1.2.05.02.015</t>
  </si>
  <si>
    <t>Rendimientos Fiancieros fondo territorial de pensiones</t>
  </si>
  <si>
    <t>001.05.1.2.05.02.015.00</t>
  </si>
  <si>
    <t>Rendimientos Fiancieros fondo territorial de pensi</t>
  </si>
  <si>
    <t>001.05.1.2.05.02.015.00.00</t>
  </si>
  <si>
    <t>001.05.1.2.05.02.015.00.00.00</t>
  </si>
  <si>
    <t>001.05.1.2.05.02.015.00.00.00.038</t>
  </si>
  <si>
    <t>DEVOLUCION FONPET</t>
  </si>
  <si>
    <t>001.05.1.2.10</t>
  </si>
  <si>
    <t>001.05.1.2.10.02</t>
  </si>
  <si>
    <t>001.05.1.2.10.02.001</t>
  </si>
  <si>
    <t>001.05.1.2.10.02.001.00</t>
  </si>
  <si>
    <t>001.05.1.2.10.02.001.00.00</t>
  </si>
  <si>
    <t>001.05.1.2.10.02.001.00.00.34</t>
  </si>
  <si>
    <t>REC BCE ESTAMPILLA PRO-ANCIANO 20%</t>
  </si>
  <si>
    <t>001.05.1.2.10.02.001.00.00.34.920</t>
  </si>
  <si>
    <t>REC BCE ESTAMPILLA PRO ANCIANO 20%</t>
  </si>
  <si>
    <t>001.05.1.2.10.02.001.00.00.35</t>
  </si>
  <si>
    <t>REC BCE ESTAMPILLA PRO-CULTURA 20%</t>
  </si>
  <si>
    <t>001.05.1.2.10.02.001.00.00.35.921</t>
  </si>
  <si>
    <t>REC BCE ESTAMPILLA PROANCIANO 20%</t>
  </si>
  <si>
    <t>001.05.1.2.10.02.001.00.00.36</t>
  </si>
  <si>
    <t>REC BCE DESAHORRO FONPET NOMINA PENSIONES</t>
  </si>
  <si>
    <t>001.05.1.2.10.02.001.00.00.36.968</t>
  </si>
  <si>
    <t>001.05.1.2.12</t>
  </si>
  <si>
    <t>RETIROS DEL FONPET</t>
  </si>
  <si>
    <t>001.05.1.2.12.07</t>
  </si>
  <si>
    <t>Por el retiro de recursos hasta por el 30% del saldo en cuenta</t>
  </si>
  <si>
    <t>001.05.1.2.12.07.000</t>
  </si>
  <si>
    <t>001.05.1.2.12.07.000.00</t>
  </si>
  <si>
    <t>001.05.1.2.12.07.000.00.00</t>
  </si>
  <si>
    <t>001.05.1.2.12.07.000.00.00.00</t>
  </si>
  <si>
    <t>001.05.1.2.12.07.000.00.00.00.037</t>
  </si>
  <si>
    <t>DESAHORRO FONPET SSF</t>
  </si>
  <si>
    <t>001.05.1.2.12.10</t>
  </si>
  <si>
    <t>Por devolucion de recursos SGP Proposito General</t>
  </si>
  <si>
    <t>001.05.1.2.12.10.000</t>
  </si>
  <si>
    <t>001.05.1.2.12.10.000.00</t>
  </si>
  <si>
    <t>001.05.1.2.12.10.000.00.00</t>
  </si>
  <si>
    <t>001.05.1.2.12.10.000.00.00.00</t>
  </si>
  <si>
    <t>001.05.1.2.12.10.000.00.00.00.038</t>
  </si>
  <si>
    <t>001.06</t>
  </si>
  <si>
    <t>FONDO ESPECIAL DE VALORIZACION</t>
  </si>
  <si>
    <t>001.06.1</t>
  </si>
  <si>
    <t>001.06.1.1</t>
  </si>
  <si>
    <t>001.06.1.1.02</t>
  </si>
  <si>
    <t>001.06.1.1.02.01</t>
  </si>
  <si>
    <t>001.06.1.1.02.01.005</t>
  </si>
  <si>
    <t>001.06.1.1.02.01.005.39</t>
  </si>
  <si>
    <t>Contribucion por Valorizacion</t>
  </si>
  <si>
    <t>001.06.1.1.02.01.005.39.00</t>
  </si>
  <si>
    <t>001.06.1.1.02.01.005.39.00.00</t>
  </si>
  <si>
    <t>001.06.1.1.02.01.005.39.00.00.311</t>
  </si>
  <si>
    <t>001.06.1.2</t>
  </si>
  <si>
    <t>001.06.1.2.05</t>
  </si>
  <si>
    <t>001.06.1.2.05.02</t>
  </si>
  <si>
    <t>001.06.1.2.05.02.017</t>
  </si>
  <si>
    <t>Rendimientos Financieros valorizacion</t>
  </si>
  <si>
    <t>001.06.1.2.05.02.017.00</t>
  </si>
  <si>
    <t>001.06.1.2.05.02.017.00.00</t>
  </si>
  <si>
    <t>001.06.1.2.05.02.017.00.00.00</t>
  </si>
  <si>
    <t>001.06.1.2.05.02.017.00.00.00.311</t>
  </si>
  <si>
    <t>001.06.1.2.05.02.026</t>
  </si>
  <si>
    <t>Rendimientos Financieros reintegro valorizacion</t>
  </si>
  <si>
    <t>001.06.1.2.05.02.026.00</t>
  </si>
  <si>
    <t>001.06.1.2.05.02.026.00.00</t>
  </si>
  <si>
    <t>001.06.1.2.05.02.026.00.00.00</t>
  </si>
  <si>
    <t>001.06.1.2.05.02.026.00.00.00.957</t>
  </si>
  <si>
    <t>RENDIMIENTOS VALORIZACION</t>
  </si>
  <si>
    <t>001.06.1.2.10</t>
  </si>
  <si>
    <t>001.06.1.2.10.02</t>
  </si>
  <si>
    <t>001.06.1.2.10.02.001</t>
  </si>
  <si>
    <t>001.06.1.2.10.02.001.00</t>
  </si>
  <si>
    <t>001.06.1.2.10.02.001.00.00</t>
  </si>
  <si>
    <t>001.06.1.2.10.02.001.00.00.37</t>
  </si>
  <si>
    <t>REC BCE CONTRIBUCION VALORIZACION</t>
  </si>
  <si>
    <t>001.06.1.2.10.02.001.00.00.37.958</t>
  </si>
  <si>
    <t xml:space="preserve">REC BCE CONTRIBUCION POR VALORIZACION
</t>
  </si>
  <si>
    <t>001.06.1.2.13</t>
  </si>
  <si>
    <t>001.06.1.2.13.01</t>
  </si>
  <si>
    <t>001.06.1.2.13.01.001</t>
  </si>
  <si>
    <t>001.06.1.2.13.01.001.00</t>
  </si>
  <si>
    <t>001.06.1.2.13.01.001.00.00</t>
  </si>
  <si>
    <t>001.06.1.2.13.01.001.00.00.00</t>
  </si>
  <si>
    <t>001.06.1.2.13.01.001.00.00.00.946</t>
  </si>
  <si>
    <t>REINTEGROS VALORIZACION</t>
  </si>
  <si>
    <t>001.07</t>
  </si>
  <si>
    <t>PARTICIPACION PARA PROPOSITO GENERAL</t>
  </si>
  <si>
    <t>001.07.1</t>
  </si>
  <si>
    <t>001.07.1.1</t>
  </si>
  <si>
    <t>001.07.1.1.02</t>
  </si>
  <si>
    <t>001.07.1.1.02.06</t>
  </si>
  <si>
    <t>001.07.1.1.02.06.001</t>
  </si>
  <si>
    <t>001.07.1.1.02.06.001.03</t>
  </si>
  <si>
    <t>Deporte y recreacion</t>
  </si>
  <si>
    <t>001.07.1.1.02.06.001.03.01</t>
  </si>
  <si>
    <t>001.07.1.1.02.06.001.03.01.00</t>
  </si>
  <si>
    <t>001.07.1.1.02.06.001.03.01.00.637</t>
  </si>
  <si>
    <t>SGP Deporte</t>
  </si>
  <si>
    <t>001.07.1.1.02.06.001.03.02</t>
  </si>
  <si>
    <t>Cultura</t>
  </si>
  <si>
    <t>001.07.1.1.02.06.001.03.02.00</t>
  </si>
  <si>
    <t>001.07.1.1.02.06.001.03.02.00.639</t>
  </si>
  <si>
    <t>SGP Cultura</t>
  </si>
  <si>
    <t>001.07.1.1.02.06.001.03.03</t>
  </si>
  <si>
    <t>Proposito General Libre Inversion</t>
  </si>
  <si>
    <t>001.07.1.1.02.06.001.03.03.00</t>
  </si>
  <si>
    <t>001.07.1.1.02.06.001.03.03.00.034</t>
  </si>
  <si>
    <t>SGP Proposito General</t>
  </si>
  <si>
    <t>001.07.1.2</t>
  </si>
  <si>
    <t>001.07.1.2.10</t>
  </si>
  <si>
    <t>001.07.1.2.10.02</t>
  </si>
  <si>
    <t>001.07.1.2.10.02.001</t>
  </si>
  <si>
    <t>001.07.1.2.10.02.001.00</t>
  </si>
  <si>
    <t>001.07.1.2.10.02.001.00.00</t>
  </si>
  <si>
    <t>001.07.1.2.10.02.001.00.00.09</t>
  </si>
  <si>
    <t>REC BCE PROPOSITO GENERAL</t>
  </si>
  <si>
    <t>001.07.1.2.10.02.001.00.00.09.581</t>
  </si>
  <si>
    <t>001.07.1.2.10.02.001.00.00.10</t>
  </si>
  <si>
    <t>REC BCE SGP CULTURA</t>
  </si>
  <si>
    <t>001.07.1.2.10.02.001.00.00.10.961</t>
  </si>
  <si>
    <t>001.07.1.2.10.02.001.00.00.11</t>
  </si>
  <si>
    <t>REC BCE SGP DEPORTE</t>
  </si>
  <si>
    <t>001.07.1.2.10.02.001.00.00.11.960</t>
  </si>
  <si>
    <t>001.08</t>
  </si>
  <si>
    <t>AGUA POTABLE Y SANEAMIENTO BASICO</t>
  </si>
  <si>
    <t>001.08.1</t>
  </si>
  <si>
    <t>001.08.1.1</t>
  </si>
  <si>
    <t>001.08.1.1.02</t>
  </si>
  <si>
    <t>001.08.1.1.02.06</t>
  </si>
  <si>
    <t>001.08.1.1.02.06.001</t>
  </si>
  <si>
    <t>001.08.1.1.02.06.001.05</t>
  </si>
  <si>
    <t>Agua potable y saneamiento básico</t>
  </si>
  <si>
    <t>001.08.1.1.02.06.001.05.01</t>
  </si>
  <si>
    <t>Agua potable y saneamiento basico</t>
  </si>
  <si>
    <t>001.08.1.1.02.06.001.05.01.00</t>
  </si>
  <si>
    <t>001.08.1.1.02.06.001.05.01.00.030</t>
  </si>
  <si>
    <t>SGP Agua Potable</t>
  </si>
  <si>
    <t>001.08.1.2</t>
  </si>
  <si>
    <t>001.08.1.2.05</t>
  </si>
  <si>
    <t>001.08.1.2.05.02</t>
  </si>
  <si>
    <t>001.08.1.2.05.02.018</t>
  </si>
  <si>
    <t>Rendimientos Financieros agua potable y saneamiento basico</t>
  </si>
  <si>
    <t>001.08.1.2.05.02.018.00</t>
  </si>
  <si>
    <t>001.08.1.2.05.02.018.00.00</t>
  </si>
  <si>
    <t>001.08.1.2.05.02.018.00.00.00</t>
  </si>
  <si>
    <t>001.08.1.2.05.02.018.00.00.00.030</t>
  </si>
  <si>
    <t>001.08.1.2.10</t>
  </si>
  <si>
    <t>001.08.1.2.10.02</t>
  </si>
  <si>
    <t>001.08.1.2.10.02.001</t>
  </si>
  <si>
    <t>001.08.1.2.10.02.001.00</t>
  </si>
  <si>
    <t>001.08.1.2.10.02.001.00.00</t>
  </si>
  <si>
    <t>001.08.1.2.10.02.001.00.00.38</t>
  </si>
  <si>
    <t>REC BCE SGP AGUA POTABLE Y SANEAMINETO BASICO</t>
  </si>
  <si>
    <t>001.08.1.2.10.02.001.00.00.38.858</t>
  </si>
  <si>
    <t>REC BCE SGP AGUA POTABLE Y SANEAMIENTO BASICO</t>
  </si>
  <si>
    <t>002</t>
  </si>
  <si>
    <t>FONDO LOCAL DE SALUD</t>
  </si>
  <si>
    <t>002.02</t>
  </si>
  <si>
    <t>SUBCUENTA SALUD PUBLICA</t>
  </si>
  <si>
    <t>002.02.1</t>
  </si>
  <si>
    <t>002.02.1.1</t>
  </si>
  <si>
    <t>002.02.1.1.02</t>
  </si>
  <si>
    <t>002.02.1.1.02.05</t>
  </si>
  <si>
    <t>002.02.1.1.02.05.002</t>
  </si>
  <si>
    <t>002.02.1.1.02.05.002.09</t>
  </si>
  <si>
    <t>002.02.1.1.02.05.002.09.05</t>
  </si>
  <si>
    <t>Salud y Ambiente</t>
  </si>
  <si>
    <t>002.02.1.1.02.05.002.09.05.00</t>
  </si>
  <si>
    <t>002.02.1.1.02.05.002.09.05.00.014</t>
  </si>
  <si>
    <t>002.02.1.1.02.06</t>
  </si>
  <si>
    <t>002.02.1.1.02.06.001</t>
  </si>
  <si>
    <t>002.02.1.1.02.06.001.02</t>
  </si>
  <si>
    <t>PARTICIPACION PARA SALUD</t>
  </si>
  <si>
    <t>002.02.1.1.02.06.001.02.02</t>
  </si>
  <si>
    <t>SALUD PUBLICA</t>
  </si>
  <si>
    <t>002.02.1.1.02.06.001.02.02.01</t>
  </si>
  <si>
    <t>SGP Salud Publica</t>
  </si>
  <si>
    <t>002.02.1.1.02.06.001.02.02.01.016</t>
  </si>
  <si>
    <t>SGP Salud</t>
  </si>
  <si>
    <t>002.02.1.1.02.06.001.02.02.02</t>
  </si>
  <si>
    <t>Salud Publica Ultima Doceava</t>
  </si>
  <si>
    <t>002.02.1.1.02.06.001.02.02.02.046</t>
  </si>
  <si>
    <t>Ultima Doceava SGP Salud</t>
  </si>
  <si>
    <t>002.02.1.2</t>
  </si>
  <si>
    <t>002.02.1.2.05</t>
  </si>
  <si>
    <t>002.02.1.2.05.02</t>
  </si>
  <si>
    <t>002.02.1.2.05.02.012</t>
  </si>
  <si>
    <t>Rendimientos Financieros SGP Salud</t>
  </si>
  <si>
    <t>002.02.1.2.05.02.012.00</t>
  </si>
  <si>
    <t>Rendimientos Fiancieros SGP Salud</t>
  </si>
  <si>
    <t>002.02.1.2.05.02.012.00.00</t>
  </si>
  <si>
    <t>002.02.1.2.05.02.012.00.00.00</t>
  </si>
  <si>
    <t>002.02.1.2.05.02.012.00.00.00.017</t>
  </si>
  <si>
    <t>002.02.1.2.10</t>
  </si>
  <si>
    <t>002.02.1.2.10.02</t>
  </si>
  <si>
    <t>002.02.1.2.10.02.001</t>
  </si>
  <si>
    <t>002.02.1.2.10.02.001.00</t>
  </si>
  <si>
    <t>002.02.1.2.10.02.001.00.00</t>
  </si>
  <si>
    <t>002.02.1.2.10.02.001.00.00.39</t>
  </si>
  <si>
    <t xml:space="preserve">REC BCE ULTIMA DOCEAVA SGP
</t>
  </si>
  <si>
    <t>002.02.1.2.10.02.001.00.00.39.531</t>
  </si>
  <si>
    <t>002.02.1.2.10.02.001.00.00.40</t>
  </si>
  <si>
    <t xml:space="preserve">REC BCE RENDIMIENTOS FROS SALUD
</t>
  </si>
  <si>
    <t>002.02.1.2.10.02.001.00.00.40.532</t>
  </si>
  <si>
    <t>REC BCE RENDIMIENTOS FROS SALUD</t>
  </si>
  <si>
    <t>002.02.1.2.10.02.001.00.00.41</t>
  </si>
  <si>
    <t xml:space="preserve">REC BCE SALUD Y AMBIENTE
</t>
  </si>
  <si>
    <t>002.02.1.2.10.02.001.00.00.41.539</t>
  </si>
  <si>
    <t>REC BCE SALUD Y AMBIENTE</t>
  </si>
  <si>
    <t>002.02.1.2.10.02.001.00.00.42</t>
  </si>
  <si>
    <t xml:space="preserve">REC BCE SGP SALUD
</t>
  </si>
  <si>
    <t>002.02.1.2.10.02.001.00.00.42.530</t>
  </si>
  <si>
    <t>002.02.1.2.10.02.001.00.00.43</t>
  </si>
  <si>
    <t>REC BCE EXC CUENTA  MAESTRA</t>
  </si>
  <si>
    <t>002.02.1.2.10.02.001.00.00.43.923</t>
  </si>
  <si>
    <t xml:space="preserve">REC BCE EXC CUENTA  MAESTRA
</t>
  </si>
  <si>
    <t>002.03</t>
  </si>
  <si>
    <t>SUBCUENTA SUBSIDIO A LA DEMANDA</t>
  </si>
  <si>
    <t>002.03.1</t>
  </si>
  <si>
    <t>002.03.1.1</t>
  </si>
  <si>
    <t>002.03.1.1.02</t>
  </si>
  <si>
    <t>002.03.1.1.02.06</t>
  </si>
  <si>
    <t>002.03.1.1.02.06.001</t>
  </si>
  <si>
    <t>002.03.1.1.02.06.001.02</t>
  </si>
  <si>
    <t>002.03.1.1.02.06.001.02.01</t>
  </si>
  <si>
    <t>REGIMEN SUBSIDIADO</t>
  </si>
  <si>
    <t>002.03.1.1.02.06.001.02.01.01</t>
  </si>
  <si>
    <t>SGP regimen Subsidiado SSF</t>
  </si>
  <si>
    <t>002.03.1.1.02.06.001.02.01.01.601</t>
  </si>
  <si>
    <t>SGP SIN SITUACION DE FONDOS</t>
  </si>
  <si>
    <t>002.03.1.1.02.06.001.02.01.02</t>
  </si>
  <si>
    <t>Ultima Doceava SGP Regimen subsidiado SSF</t>
  </si>
  <si>
    <t>002.03.1.1.02.06.001.02.01.02.602</t>
  </si>
  <si>
    <t>ULTIMA DOCEAVA SIN SITUACION DE FONDOS</t>
  </si>
  <si>
    <t>002.03.1.1.02.06.006</t>
  </si>
  <si>
    <t>002.03.1.1.02.06.006.06</t>
  </si>
  <si>
    <t>002.03.1.1.02.06.006.06.01</t>
  </si>
  <si>
    <t>Rentas cedidas (Coljuegos EICE) SSF</t>
  </si>
  <si>
    <t>002.03.1.1.02.06.006.06.01.00</t>
  </si>
  <si>
    <t>002.03.1.1.02.06.006.06.01.00.603</t>
  </si>
  <si>
    <t>Rentas cedidas SSF</t>
  </si>
  <si>
    <t>002.03.1.1.02.06.006.06.02</t>
  </si>
  <si>
    <t>FOSYGA SSF</t>
  </si>
  <si>
    <t>002.03.1.1.02.06.006.06.02.00</t>
  </si>
  <si>
    <t>002.03.1.1.02.06.006.06.02.00.600</t>
  </si>
  <si>
    <t>002.03.1.1.02.06.006.06.03</t>
  </si>
  <si>
    <t>Cofinanciados Departamento SSF</t>
  </si>
  <si>
    <t>002.03.1.1.02.06.006.06.03.00</t>
  </si>
  <si>
    <t>002.03.1.1.02.06.006.06.03.00.676</t>
  </si>
  <si>
    <t>002.03.1.2</t>
  </si>
  <si>
    <t>002.03.1.2.05</t>
  </si>
  <si>
    <t>002.03.1.2.05.02</t>
  </si>
  <si>
    <t>002.03.1.2.05.02.012</t>
  </si>
  <si>
    <t>002.03.1.2.05.02.012.00</t>
  </si>
  <si>
    <t>002.03.1.2.05.02.012.00.00</t>
  </si>
  <si>
    <t>002.03.1.2.05.02.012.00.00.00</t>
  </si>
  <si>
    <t>002.03.1.2.05.02.012.00.00.00.017</t>
  </si>
  <si>
    <t>002.03.1.2.10</t>
  </si>
  <si>
    <t>002.03.1.2.10.02</t>
  </si>
  <si>
    <t>002.03.1.2.10.02.001</t>
  </si>
  <si>
    <t>002.03.1.2.10.02.001.00</t>
  </si>
  <si>
    <t>002.03.1.2.10.02.001.00.00</t>
  </si>
  <si>
    <t>002.03.1.2.10.02.001.00.00.39</t>
  </si>
  <si>
    <t>002.03.1.2.10.02.001.00.00.39.531</t>
  </si>
  <si>
    <t>002.03.1.2.10.02.001.00.00.40</t>
  </si>
  <si>
    <t>002.03.1.2.10.02.001.00.00.40.532</t>
  </si>
  <si>
    <t>002.03.1.2.10.02.001.00.00.43</t>
  </si>
  <si>
    <t>002.03.1.2.10.02.001.00.00.43.923</t>
  </si>
  <si>
    <t>002.03.1.2.10.02.001.00.00.45</t>
  </si>
  <si>
    <t xml:space="preserve">REC BCE SGP SALUD SSF
</t>
  </si>
  <si>
    <t>002.03.1.2.10.02.001.00.00.45.609</t>
  </si>
  <si>
    <t>REC BCE SGP SALUD SSF</t>
  </si>
  <si>
    <t>002.03.1.2.10.02.001.00.00.46</t>
  </si>
  <si>
    <t xml:space="preserve">REC BCE COFINANCIADOS SSF
</t>
  </si>
  <si>
    <t>002.03.1.2.10.02.001.00.00.46.616</t>
  </si>
  <si>
    <t>002.03.1.2.10.02.001.00.00.47</t>
  </si>
  <si>
    <t xml:space="preserve">REC BCE FOSYGA SSF
</t>
  </si>
  <si>
    <t>002.03.1.2.10.02.001.00.00.47.866</t>
  </si>
  <si>
    <t>002.03.1.2.10.02.001.00.00.48</t>
  </si>
  <si>
    <t xml:space="preserve">REC BCE ASIGNACION FONPET SSF
</t>
  </si>
  <si>
    <t>002.03.1.2.10.02.001.00.00.48.924</t>
  </si>
  <si>
    <t>REC BCE ASIGNACION FONPET SSF</t>
  </si>
  <si>
    <t>002.03.1.2.10.02.001.00.00.49</t>
  </si>
  <si>
    <t xml:space="preserve">REC BCE RENTAS CEDIDAS SSF
</t>
  </si>
  <si>
    <t>002.03.1.2.10.02.001.00.00.49.925</t>
  </si>
  <si>
    <t>002.04</t>
  </si>
  <si>
    <t>MAS PRESTACION DE SERVICIOSOFERTA</t>
  </si>
  <si>
    <t>002.04.1</t>
  </si>
  <si>
    <t>002.04.1.2</t>
  </si>
  <si>
    <t>002.04.1.2.05</t>
  </si>
  <si>
    <t>002.04.1.2.05.02</t>
  </si>
  <si>
    <t>002.04.1.2.05.02.012</t>
  </si>
  <si>
    <t>002.04.1.2.05.02.012.00</t>
  </si>
  <si>
    <t>002.04.1.2.05.02.012.00.00</t>
  </si>
  <si>
    <t>002.04.1.2.05.02.012.00.00.00</t>
  </si>
  <si>
    <t>002.04.1.2.05.02.012.00.00.00.017</t>
  </si>
  <si>
    <t>002.04.1.2.10</t>
  </si>
  <si>
    <t>002.04.1.2.10.02</t>
  </si>
  <si>
    <t>002.04.1.2.10.02.001</t>
  </si>
  <si>
    <t>002.04.1.2.10.02.001.00</t>
  </si>
  <si>
    <t>002.04.1.2.10.02.001.00.00</t>
  </si>
  <si>
    <t>002.04.1.2.10.02.001.00.00.42</t>
  </si>
  <si>
    <t>002.04.1.2.10.02.001.00.00.42.530</t>
  </si>
  <si>
    <t>002.05</t>
  </si>
  <si>
    <t>OTROS GASTOS DE SALUD</t>
  </si>
  <si>
    <t>002.05.1</t>
  </si>
  <si>
    <t>002.05.1.1</t>
  </si>
  <si>
    <t>002.05.1.1.02</t>
  </si>
  <si>
    <t>002.05.1.1.02.06</t>
  </si>
  <si>
    <t>002.05.1.1.02.06.006</t>
  </si>
  <si>
    <t>002.05.1.1.02.06.006.06</t>
  </si>
  <si>
    <t>002.05.1.1.02.06.006.06.04</t>
  </si>
  <si>
    <t>Rentas cedidas</t>
  </si>
  <si>
    <t>002.05.1.1.02.06.006.06.04.00</t>
  </si>
  <si>
    <t>002.05.1.1.02.06.006.06.04.00.012</t>
  </si>
  <si>
    <t>002.05.1.2</t>
  </si>
  <si>
    <t>002.05.1.2.05</t>
  </si>
  <si>
    <t>002.05.1.2.05.02</t>
  </si>
  <si>
    <t>002.05.1.2.05.02.012</t>
  </si>
  <si>
    <t>002.05.1.2.05.02.012.00</t>
  </si>
  <si>
    <t>002.05.1.2.05.02.012.00.00</t>
  </si>
  <si>
    <t>002.05.1.2.05.02.012.00.00.00</t>
  </si>
  <si>
    <t>002.05.1.2.05.02.012.00.00.00.017</t>
  </si>
  <si>
    <t>002.05.1.2.05.02.023</t>
  </si>
  <si>
    <t>Rendimientos Financieros rentas cedidas</t>
  </si>
  <si>
    <t>002.05.1.2.05.02.023.00</t>
  </si>
  <si>
    <t>002.05.1.2.05.02.023.00.00</t>
  </si>
  <si>
    <t>002.05.1.2.05.02.023.00.00.00</t>
  </si>
  <si>
    <t xml:space="preserve">
</t>
  </si>
  <si>
    <t>002.05.1.2.05.02.023.00.00.00.012</t>
  </si>
  <si>
    <t>002.05.1.2.10</t>
  </si>
  <si>
    <t>002.05.1.2.10.02</t>
  </si>
  <si>
    <t>002.05.1.2.10.02.001</t>
  </si>
  <si>
    <t>002.05.1.2.10.02.001.00</t>
  </si>
  <si>
    <t>002.05.1.2.10.02.001.00.00</t>
  </si>
  <si>
    <t>002.05.1.2.10.02.001.00.00.40</t>
  </si>
  <si>
    <t>002.05.1.2.10.02.001.00.00.40.532</t>
  </si>
  <si>
    <t>002.05.1.2.10.02.001.00.00.44</t>
  </si>
  <si>
    <t>REC BCE RENTAS CEDIDAS</t>
  </si>
  <si>
    <t>002.05.1.2.10.02.001.00.00.44.940</t>
  </si>
  <si>
    <t xml:space="preserve">REC BCE RENTAS CEDIDAS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</si>
</sst>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;[Red]#,##0"/>
  </numFmts>
  <fonts count="22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2"/>
      <color indexed="56"/>
      <name val="Arial Black"/>
      <family val="2"/>
    </font>
    <font>
      <sz val="12"/>
      <name val="Arial Black"/>
    </font>
    <font>
      <sz val="12"/>
      <color indexed="56"/>
      <name val="Arial Black"/>
    </font>
    <font>
      <sz val="14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 Black"/>
    </font>
    <font>
      <sz val="8"/>
      <color indexed="9"/>
      <name val="Arial Black"/>
    </font>
    <font>
      <sz val="12"/>
      <color indexed="9"/>
      <name val="Arial Black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color indexed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0" fillId="0" borderId="0" xfId="0" quotePrefix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2" borderId="3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/>
    <xf numFmtId="9" fontId="17" fillId="0" borderId="0" xfId="2" applyFont="1" applyBorder="1"/>
    <xf numFmtId="164" fontId="10" fillId="0" borderId="4" xfId="0" applyNumberFormat="1" applyFont="1" applyBorder="1"/>
    <xf numFmtId="10" fontId="10" fillId="0" borderId="4" xfId="0" applyNumberFormat="1" applyFont="1" applyBorder="1"/>
    <xf numFmtId="0" fontId="18" fillId="0" borderId="4" xfId="0" applyFont="1" applyBorder="1"/>
    <xf numFmtId="164" fontId="19" fillId="0" borderId="0" xfId="0" applyNumberFormat="1" applyFont="1" applyBorder="1"/>
    <xf numFmtId="0" fontId="10" fillId="0" borderId="0" xfId="0" applyFont="1"/>
    <xf numFmtId="0" fontId="11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1" applyFont="1"/>
    <xf numFmtId="43" fontId="0" fillId="0" borderId="0" xfId="1" applyFont="1"/>
    <xf numFmtId="43" fontId="7" fillId="0" borderId="6" xfId="1" applyFont="1" applyBorder="1" applyAlignment="1">
      <alignment vertical="center"/>
    </xf>
    <xf numFmtId="43" fontId="7" fillId="0" borderId="7" xfId="1" applyFont="1" applyBorder="1" applyAlignment="1">
      <alignment vertical="center"/>
    </xf>
    <xf numFmtId="43" fontId="6" fillId="0" borderId="8" xfId="1" applyFont="1" applyBorder="1" applyAlignment="1">
      <alignment horizontal="center" vertical="center" wrapText="1"/>
    </xf>
    <xf numFmtId="43" fontId="6" fillId="0" borderId="9" xfId="1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43" fontId="3" fillId="0" borderId="11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43" fontId="3" fillId="3" borderId="12" xfId="1" applyFont="1" applyFill="1" applyBorder="1" applyAlignment="1">
      <alignment horizontal="center" vertical="center"/>
    </xf>
    <xf numFmtId="43" fontId="3" fillId="3" borderId="5" xfId="1" applyFont="1" applyFill="1" applyBorder="1" applyAlignment="1">
      <alignment horizontal="center" vertical="center"/>
    </xf>
    <xf numFmtId="43" fontId="7" fillId="0" borderId="13" xfId="1" applyFont="1" applyBorder="1" applyAlignment="1">
      <alignment horizontal="center" vertical="center"/>
    </xf>
    <xf numFmtId="43" fontId="7" fillId="0" borderId="7" xfId="1" applyFont="1" applyBorder="1" applyAlignment="1">
      <alignment horizontal="center" vertical="center"/>
    </xf>
    <xf numFmtId="43" fontId="3" fillId="3" borderId="14" xfId="1" applyFont="1" applyFill="1" applyBorder="1" applyAlignment="1">
      <alignment horizontal="center" vertical="center" wrapText="1"/>
    </xf>
    <xf numFmtId="43" fontId="0" fillId="0" borderId="15" xfId="1" applyFont="1" applyBorder="1"/>
    <xf numFmtId="43" fontId="0" fillId="0" borderId="16" xfId="1" applyFont="1" applyBorder="1"/>
    <xf numFmtId="43" fontId="3" fillId="3" borderId="17" xfId="1" applyFont="1" applyFill="1" applyBorder="1" applyAlignment="1">
      <alignment horizontal="center" vertical="center"/>
    </xf>
    <xf numFmtId="43" fontId="3" fillId="3" borderId="18" xfId="1" applyFont="1" applyFill="1" applyBorder="1" applyAlignment="1">
      <alignment horizontal="center" vertical="center"/>
    </xf>
    <xf numFmtId="43" fontId="3" fillId="3" borderId="19" xfId="1" applyFont="1" applyFill="1" applyBorder="1" applyAlignment="1">
      <alignment horizontal="center" vertical="center"/>
    </xf>
    <xf numFmtId="43" fontId="3" fillId="3" borderId="20" xfId="1" applyFont="1" applyFill="1" applyBorder="1" applyAlignment="1">
      <alignment horizontal="center" vertical="center"/>
    </xf>
    <xf numFmtId="43" fontId="3" fillId="3" borderId="27" xfId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3" fontId="3" fillId="3" borderId="24" xfId="1" applyFont="1" applyFill="1" applyBorder="1" applyAlignment="1">
      <alignment horizontal="center" vertical="center" wrapText="1"/>
    </xf>
    <xf numFmtId="43" fontId="3" fillId="3" borderId="25" xfId="1" applyFont="1" applyFill="1" applyBorder="1" applyAlignment="1">
      <alignment horizontal="center" vertical="center" wrapText="1"/>
    </xf>
    <xf numFmtId="43" fontId="3" fillId="3" borderId="26" xfId="1" applyFont="1" applyFill="1" applyBorder="1" applyAlignment="1">
      <alignment horizontal="center" vertical="center" wrapText="1"/>
    </xf>
    <xf numFmtId="43" fontId="3" fillId="0" borderId="28" xfId="1" applyFont="1" applyBorder="1" applyAlignment="1">
      <alignment horizontal="center" vertical="center"/>
    </xf>
    <xf numFmtId="43" fontId="3" fillId="0" borderId="29" xfId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9" fillId="0" borderId="29" xfId="0" applyNumberFormat="1" applyFont="1" applyBorder="1" applyAlignment="1">
      <alignment horizontal="center" vertical="center"/>
    </xf>
    <xf numFmtId="3" fontId="8" fillId="3" borderId="12" xfId="0" applyNumberFormat="1" applyFont="1" applyFill="1" applyBorder="1" applyAlignment="1">
      <alignment horizontal="center" vertical="center"/>
    </xf>
    <xf numFmtId="3" fontId="8" fillId="3" borderId="27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0" fontId="11" fillId="3" borderId="12" xfId="0" applyFont="1" applyFill="1" applyBorder="1" applyAlignment="1">
      <alignment horizontal="center"/>
    </xf>
    <xf numFmtId="0" fontId="11" fillId="3" borderId="27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3" fontId="14" fillId="0" borderId="29" xfId="0" applyNumberFormat="1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3" fontId="8" fillId="3" borderId="24" xfId="0" applyNumberFormat="1" applyFont="1" applyFill="1" applyBorder="1" applyAlignment="1">
      <alignment horizontal="center" vertical="center" wrapText="1"/>
    </xf>
    <xf numFmtId="3" fontId="8" fillId="3" borderId="25" xfId="0" applyNumberFormat="1" applyFont="1" applyFill="1" applyBorder="1" applyAlignment="1">
      <alignment horizontal="center" vertical="center" wrapText="1"/>
    </xf>
    <xf numFmtId="3" fontId="8" fillId="3" borderId="30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20" fillId="0" borderId="0" xfId="0" quotePrefix="1" applyFont="1" applyAlignment="1">
      <alignment horizontal="left"/>
    </xf>
    <xf numFmtId="0" fontId="21" fillId="0" borderId="0" xfId="0" quotePrefix="1" applyFont="1" applyAlignment="1">
      <alignment horizontal="left"/>
    </xf>
    <xf numFmtId="43" fontId="20" fillId="0" borderId="0" xfId="1" quotePrefix="1" applyFont="1"/>
    <xf numFmtId="43" fontId="21" fillId="0" borderId="0" xfId="1" quotePrefix="1" applyFont="1"/>
    <xf numFmtId="0" fontId="0" fillId="0" borderId="0" xfId="0" quotePrefix="1"/>
    <xf numFmtId="0" fontId="0" fillId="0" borderId="0" xfId="0" quotePrefix="1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55"/>
      <c:rotY val="9"/>
      <c:depthPercent val="7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071380819071095E-2"/>
          <c:y val="2.1032524416419337E-2"/>
          <c:w val="0.73420866160814036"/>
          <c:h val="0.894838311534931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GRAFICO!$C$5:$C$7</c:f>
              <c:strCache>
                <c:ptCount val="1"/>
                <c:pt idx="0">
                  <c:v>APROPIACION 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GRAFICO!$C$8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51-4BAF-8F38-543F2962E6B7}"/>
            </c:ext>
          </c:extLst>
        </c:ser>
        <c:ser>
          <c:idx val="1"/>
          <c:order val="1"/>
          <c:tx>
            <c:strRef>
              <c:f>GRAFICO!$D$5:$D$7</c:f>
              <c:strCache>
                <c:ptCount val="1"/>
                <c:pt idx="0">
                  <c:v>APROPIACION DEFINIFTIVA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GRAFICO!$D$8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1-F951-4BAF-8F38-543F2962E6B7}"/>
            </c:ext>
          </c:extLst>
        </c:ser>
        <c:ser>
          <c:idx val="2"/>
          <c:order val="2"/>
          <c:tx>
            <c:strRef>
              <c:f>GRAFICO!$E$5:$E$7</c:f>
              <c:strCache>
                <c:ptCount val="1"/>
                <c:pt idx="0">
                  <c:v>TRAMITE CERTIFICADOS MES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GRAFICO!$E$8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51-4BAF-8F38-543F2962E6B7}"/>
            </c:ext>
          </c:extLst>
        </c:ser>
        <c:ser>
          <c:idx val="3"/>
          <c:order val="3"/>
          <c:tx>
            <c:strRef>
              <c:f>GRAFICO!$F$5:$F$7</c:f>
              <c:strCache>
                <c:ptCount val="1"/>
                <c:pt idx="0">
                  <c:v>TRAMITE CERTIFICADOS 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GRAFICO!$F$8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3-F951-4BAF-8F38-543F2962E6B7}"/>
            </c:ext>
          </c:extLst>
        </c:ser>
        <c:ser>
          <c:idx val="4"/>
          <c:order val="4"/>
          <c:tx>
            <c:strRef>
              <c:f>GRAFICO!$G$5:$G$7</c:f>
              <c:strCache>
                <c:ptCount val="1"/>
                <c:pt idx="0">
                  <c:v>TRAMITE REGISTROS/COMPROMISOS MES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GRAFICO!$G$8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51-4BAF-8F38-543F2962E6B7}"/>
            </c:ext>
          </c:extLst>
        </c:ser>
        <c:ser>
          <c:idx val="5"/>
          <c:order val="5"/>
          <c:tx>
            <c:strRef>
              <c:f>GRAFICO!$H$5:$H$7</c:f>
              <c:strCache>
                <c:ptCount val="1"/>
                <c:pt idx="0">
                  <c:v>TRAMITE REGISTROS/COMPROMISOS 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GRAFICO!$H$8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5-F951-4BAF-8F38-543F2962E6B7}"/>
            </c:ext>
          </c:extLst>
        </c:ser>
        <c:ser>
          <c:idx val="6"/>
          <c:order val="6"/>
          <c:tx>
            <c:strRef>
              <c:f>GRAFICO!$I$5:$I$7</c:f>
              <c:strCache>
                <c:ptCount val="1"/>
                <c:pt idx="0">
                  <c:v>TRAMITE EJECUCIONES/OBLIGACIONES 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GRAFICO!$I$8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951-4BAF-8F38-543F2962E6B7}"/>
            </c:ext>
          </c:extLst>
        </c:ser>
        <c:ser>
          <c:idx val="7"/>
          <c:order val="7"/>
          <c:tx>
            <c:strRef>
              <c:f>GRAFICO!$J$5:$J$7</c:f>
              <c:strCache>
                <c:ptCount val="1"/>
                <c:pt idx="0">
                  <c:v>TRAMITE EJECUCIONES/OBLIGACIONES 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GRAFICO!$J$8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7-F951-4BAF-8F38-543F2962E6B7}"/>
            </c:ext>
          </c:extLst>
        </c:ser>
        <c:ser>
          <c:idx val="8"/>
          <c:order val="8"/>
          <c:tx>
            <c:strRef>
              <c:f>GRAFICO!$K$5:$K$7</c:f>
              <c:strCache>
                <c:ptCount val="1"/>
                <c:pt idx="0">
                  <c:v>TRAMITE PAGOS o RECAUDOS MES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GRAFICO!$K$8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51-4BAF-8F38-543F2962E6B7}"/>
            </c:ext>
          </c:extLst>
        </c:ser>
        <c:ser>
          <c:idx val="9"/>
          <c:order val="9"/>
          <c:tx>
            <c:strRef>
              <c:f>GRAFICO!$L$5:$L$7</c:f>
              <c:strCache>
                <c:ptCount val="1"/>
                <c:pt idx="0">
                  <c:v>TRAMITE PAGOS o RECAUDOS ACUMULADO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GRAFICO!$L$8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951-4BAF-8F38-543F2962E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40"/>
        <c:shape val="box"/>
        <c:axId val="176686976"/>
        <c:axId val="176688512"/>
        <c:axId val="0"/>
      </c:bar3DChart>
      <c:catAx>
        <c:axId val="17668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6688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6688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66869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65137940612222"/>
          <c:y val="9.5602294455066923E-3"/>
          <c:w val="0.98195276451805291"/>
          <c:h val="0.904398508503836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"/>
      <c:hPercent val="41"/>
      <c:rotY val="19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1.8718515680201921E-2"/>
          <c:y val="4.4061385112445207E-2"/>
          <c:w val="0.85961183546773434"/>
          <c:h val="0.885059127041290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GRAFICO!$M$5:$M$7</c:f>
              <c:strCache>
                <c:ptCount val="1"/>
                <c:pt idx="0">
                  <c:v>SALDOS DE APROPIACION DE CERTIFICADOS 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26804003458114484"/>
                  <c:y val="0.44514235434407295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GRAFICO!$M$8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41F-4479-88D0-09930949E3DD}"/>
            </c:ext>
          </c:extLst>
        </c:ser>
        <c:ser>
          <c:idx val="2"/>
          <c:order val="1"/>
          <c:tx>
            <c:strRef>
              <c:f>GRAFICO!$O$5:$O$7</c:f>
              <c:strCache>
                <c:ptCount val="1"/>
                <c:pt idx="0">
                  <c:v>SALDOS DE APROPIACION DE REGISTROS/COMPROMISOS 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41998257524088417"/>
                  <c:y val="0.72675207658448349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GRAFICO!$O$8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41F-4479-88D0-09930949E3DD}"/>
            </c:ext>
          </c:extLst>
        </c:ser>
        <c:ser>
          <c:idx val="4"/>
          <c:order val="2"/>
          <c:tx>
            <c:strRef>
              <c:f>GRAFICO!$Q$5:$Q$7</c:f>
              <c:strCache>
                <c:ptCount val="1"/>
                <c:pt idx="0">
                  <c:v>SALDOS DE APROPIACION DE EJECUCIONES/OBLIGACIONES 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57192504031611913"/>
                  <c:y val="0.85127338233704608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1F-4479-88D0-09930949E3DD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GRAFICO!$Q$8</c:f>
              <c:numCache>
                <c:formatCode>#,##0;[Red]#,##0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41F-4479-88D0-09930949E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6740224"/>
        <c:axId val="176741760"/>
        <c:axId val="0"/>
      </c:bar3DChart>
      <c:catAx>
        <c:axId val="17674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6741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6741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[Red]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767402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9481694377835599"/>
          <c:y val="0.27203125471385042"/>
          <c:w val="0.99712091064210928"/>
          <c:h val="0.877396446133888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093023255813954"/>
          <c:y val="0.25707576774829533"/>
          <c:w val="0.58372093023255811"/>
          <c:h val="0.47169865641889053"/>
        </c:manualLayout>
      </c:layout>
      <c:pie3DChart>
        <c:varyColors val="1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0618-4B3D-BA20-D3F5A0C48034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618-4B3D-BA20-D3F5A0C4803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GRAFICO!$U$7:$V$7</c:f>
              <c:strCache>
                <c:ptCount val="2"/>
                <c:pt idx="0">
                  <c:v>CERTIFICADOS REGISTRADOS</c:v>
                </c:pt>
                <c:pt idx="1">
                  <c:v>CERTIFICADOS POR REGISTRAR</c:v>
                </c:pt>
              </c:strCache>
            </c:strRef>
          </c:cat>
          <c:val>
            <c:numRef>
              <c:f>GRAFICO!$U$8:$V$8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618-4B3D-BA20-D3F5A0C48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82847955120874"/>
          <c:y val="0.28571461243346158"/>
          <c:w val="0.44343085448811309"/>
          <c:h val="0.4519911491775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4B00-4762-872D-4B91CA8B5B7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B00-4762-872D-4B91CA8B5B7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GRAFICO!$W$7:$X$7</c:f>
              <c:strCache>
                <c:ptCount val="2"/>
                <c:pt idx="0">
                  <c:v>REGISTROS EJECUTADOS</c:v>
                </c:pt>
                <c:pt idx="1">
                  <c:v>REGISTROS POR EJECUTAR</c:v>
                </c:pt>
              </c:strCache>
            </c:strRef>
          </c:cat>
          <c:val>
            <c:numRef>
              <c:f>GRAFICO!$W$8:$X$8</c:f>
              <c:numCache>
                <c:formatCode>#,##0;[Red]#,##0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B00-4762-872D-4B91CA8B5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7</xdr:col>
      <xdr:colOff>1171575</xdr:colOff>
      <xdr:row>43</xdr:row>
      <xdr:rowOff>0</xdr:rowOff>
    </xdr:to>
    <xdr:graphicFrame macro="">
      <xdr:nvGraphicFramePr>
        <xdr:cNvPr id="3108" name="Chart 7">
          <a:extLst>
            <a:ext uri="{FF2B5EF4-FFF2-40B4-BE49-F238E27FC236}">
              <a16:creationId xmlns:a16="http://schemas.microsoft.com/office/drawing/2014/main" xmlns="" id="{D6097795-57A6-471A-9856-A935078A8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28575</xdr:rowOff>
    </xdr:from>
    <xdr:to>
      <xdr:col>19</xdr:col>
      <xdr:colOff>1095375</xdr:colOff>
      <xdr:row>42</xdr:row>
      <xdr:rowOff>142875</xdr:rowOff>
    </xdr:to>
    <xdr:graphicFrame macro="">
      <xdr:nvGraphicFramePr>
        <xdr:cNvPr id="3109" name="Chart 8">
          <a:extLst>
            <a:ext uri="{FF2B5EF4-FFF2-40B4-BE49-F238E27FC236}">
              <a16:creationId xmlns:a16="http://schemas.microsoft.com/office/drawing/2014/main" xmlns="" id="{F3171A3C-9046-4811-8BC4-2773794411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5</xdr:col>
      <xdr:colOff>1323975</xdr:colOff>
      <xdr:row>74</xdr:row>
      <xdr:rowOff>0</xdr:rowOff>
    </xdr:to>
    <xdr:graphicFrame macro="">
      <xdr:nvGraphicFramePr>
        <xdr:cNvPr id="3110" name="Chart 14">
          <a:extLst>
            <a:ext uri="{FF2B5EF4-FFF2-40B4-BE49-F238E27FC236}">
              <a16:creationId xmlns:a16="http://schemas.microsoft.com/office/drawing/2014/main" xmlns="" id="{26C96659-E008-41BC-ADCE-A641DD7708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49</xdr:row>
      <xdr:rowOff>28575</xdr:rowOff>
    </xdr:from>
    <xdr:to>
      <xdr:col>16</xdr:col>
      <xdr:colOff>19050</xdr:colOff>
      <xdr:row>74</xdr:row>
      <xdr:rowOff>47625</xdr:rowOff>
    </xdr:to>
    <xdr:graphicFrame macro="">
      <xdr:nvGraphicFramePr>
        <xdr:cNvPr id="3111" name="Chart 15">
          <a:extLst>
            <a:ext uri="{FF2B5EF4-FFF2-40B4-BE49-F238E27FC236}">
              <a16:creationId xmlns:a16="http://schemas.microsoft.com/office/drawing/2014/main" xmlns="" id="{19E05539-29CA-4AE8-8D64-C627455DD7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646"/>
  <sheetViews>
    <sheetView tabSelected="1" topLeftCell="A211" zoomScale="75" workbookViewId="0">
      <selection activeCell="A6" sqref="A6:A7"/>
    </sheetView>
  </sheetViews>
  <sheetFormatPr baseColWidth="10" defaultRowHeight="12.75" x14ac:dyDescent="0.2"/>
  <cols>
    <col min="1" max="1" width="35" customWidth="1"/>
    <col min="2" max="2" width="56" customWidth="1"/>
    <col min="3" max="3" width="24.7109375" style="26" customWidth="1"/>
    <col min="4" max="4" width="20.28515625" style="26" customWidth="1"/>
    <col min="5" max="5" width="22.7109375" style="26" bestFit="1" customWidth="1"/>
    <col min="6" max="6" width="20.28515625" style="26" customWidth="1"/>
    <col min="7" max="7" width="22.7109375" style="26" bestFit="1" customWidth="1"/>
    <col min="8" max="8" width="23.28515625" style="26" customWidth="1"/>
    <col min="9" max="10" width="21.7109375" style="26" bestFit="1" customWidth="1"/>
    <col min="11" max="11" width="26" style="26" customWidth="1"/>
    <col min="12" max="12" width="23.28515625" style="26" customWidth="1"/>
    <col min="13" max="18" width="20.28515625" style="26" customWidth="1"/>
    <col min="19" max="19" width="23.28515625" customWidth="1"/>
  </cols>
  <sheetData>
    <row r="1" spans="1:28" x14ac:dyDescent="0.2">
      <c r="A1" s="82" t="s">
        <v>40</v>
      </c>
      <c r="B1" s="24" t="s">
        <v>43</v>
      </c>
      <c r="C1" s="25"/>
      <c r="D1" s="25"/>
      <c r="E1" s="25"/>
      <c r="F1" s="25"/>
      <c r="G1" s="84" t="s">
        <v>48</v>
      </c>
      <c r="P1" s="85" t="s">
        <v>49</v>
      </c>
      <c r="Q1" s="85" t="s">
        <v>50</v>
      </c>
    </row>
    <row r="2" spans="1:28" x14ac:dyDescent="0.2">
      <c r="A2" s="83" t="s">
        <v>41</v>
      </c>
      <c r="B2" s="1">
        <v>890000464</v>
      </c>
      <c r="Q2" s="85" t="s">
        <v>51</v>
      </c>
    </row>
    <row r="3" spans="1:28" x14ac:dyDescent="0.2">
      <c r="A3" s="83" t="s">
        <v>42</v>
      </c>
      <c r="B3" s="1" t="s">
        <v>44</v>
      </c>
    </row>
    <row r="4" spans="1:28" ht="13.5" thickBot="1" x14ac:dyDescent="0.25">
      <c r="A4" s="1" t="s">
        <v>45</v>
      </c>
      <c r="B4" s="1"/>
    </row>
    <row r="5" spans="1:28" s="5" customFormat="1" ht="23.25" customHeight="1" thickBot="1" x14ac:dyDescent="0.5">
      <c r="A5" s="46" t="s">
        <v>18</v>
      </c>
      <c r="B5" s="47"/>
      <c r="C5" s="52" t="s">
        <v>1</v>
      </c>
      <c r="D5" s="34" t="s">
        <v>9</v>
      </c>
      <c r="E5" s="45"/>
      <c r="F5" s="45"/>
      <c r="G5" s="35"/>
      <c r="H5" s="38" t="s">
        <v>3</v>
      </c>
      <c r="I5" s="41" t="s">
        <v>15</v>
      </c>
      <c r="J5" s="42"/>
      <c r="K5" s="34" t="s">
        <v>11</v>
      </c>
      <c r="L5" s="45"/>
      <c r="M5" s="45"/>
      <c r="N5" s="45"/>
      <c r="O5" s="45"/>
      <c r="P5" s="35"/>
      <c r="Q5" s="34" t="s">
        <v>28</v>
      </c>
      <c r="R5" s="35"/>
    </row>
    <row r="6" spans="1:28" s="6" customFormat="1" ht="15.75" customHeight="1" thickBot="1" x14ac:dyDescent="0.45">
      <c r="A6" s="48" t="s">
        <v>17</v>
      </c>
      <c r="B6" s="50" t="s">
        <v>0</v>
      </c>
      <c r="C6" s="53"/>
      <c r="D6" s="55" t="s">
        <v>8</v>
      </c>
      <c r="E6" s="56"/>
      <c r="F6" s="55" t="s">
        <v>29</v>
      </c>
      <c r="G6" s="56"/>
      <c r="H6" s="39"/>
      <c r="I6" s="43"/>
      <c r="J6" s="44"/>
      <c r="K6" s="27" t="s">
        <v>35</v>
      </c>
      <c r="L6" s="28"/>
      <c r="M6" s="36" t="s">
        <v>37</v>
      </c>
      <c r="N6" s="37"/>
      <c r="O6" s="36" t="s">
        <v>39</v>
      </c>
      <c r="P6" s="37"/>
      <c r="Q6" s="36" t="s">
        <v>36</v>
      </c>
      <c r="R6" s="37"/>
    </row>
    <row r="7" spans="1:28" s="7" customFormat="1" ht="57" thickBot="1" x14ac:dyDescent="0.35">
      <c r="A7" s="49"/>
      <c r="B7" s="51"/>
      <c r="C7" s="54"/>
      <c r="D7" s="29" t="s">
        <v>2</v>
      </c>
      <c r="E7" s="30" t="s">
        <v>16</v>
      </c>
      <c r="F7" s="29" t="s">
        <v>2</v>
      </c>
      <c r="G7" s="30" t="s">
        <v>16</v>
      </c>
      <c r="H7" s="40"/>
      <c r="I7" s="31" t="s">
        <v>4</v>
      </c>
      <c r="J7" s="32" t="s">
        <v>5</v>
      </c>
      <c r="K7" s="33" t="s">
        <v>4</v>
      </c>
      <c r="L7" s="33" t="s">
        <v>5</v>
      </c>
      <c r="M7" s="33" t="s">
        <v>4</v>
      </c>
      <c r="N7" s="33" t="s">
        <v>5</v>
      </c>
      <c r="O7" s="33" t="s">
        <v>4</v>
      </c>
      <c r="P7" s="33" t="s">
        <v>5</v>
      </c>
      <c r="Q7" s="33" t="s">
        <v>5</v>
      </c>
      <c r="R7" s="33" t="s">
        <v>6</v>
      </c>
      <c r="S7" s="33" t="s">
        <v>38</v>
      </c>
    </row>
    <row r="8" spans="1:28" x14ac:dyDescent="0.2">
      <c r="A8" s="1" t="s">
        <v>46</v>
      </c>
      <c r="B8" t="s">
        <v>47</v>
      </c>
      <c r="S8" s="26"/>
    </row>
    <row r="9" spans="1:28" x14ac:dyDescent="0.2">
      <c r="A9" s="10" t="s">
        <v>52</v>
      </c>
      <c r="B9" s="86" t="s">
        <v>52</v>
      </c>
      <c r="C9" s="26">
        <v>548736149573.67999</v>
      </c>
      <c r="D9" s="26">
        <v>111374436993.71001</v>
      </c>
      <c r="E9" s="26">
        <v>0</v>
      </c>
      <c r="F9" s="26">
        <v>0</v>
      </c>
      <c r="G9" s="26">
        <v>0</v>
      </c>
      <c r="H9" s="26">
        <v>660110586567.39001</v>
      </c>
      <c r="I9" s="26">
        <v>660110586567.39001</v>
      </c>
      <c r="J9" s="26">
        <v>660110586567.39001</v>
      </c>
      <c r="K9" s="26">
        <v>285873470856.97998</v>
      </c>
      <c r="L9" s="26">
        <v>285873470856.97998</v>
      </c>
      <c r="M9" s="26">
        <v>0</v>
      </c>
      <c r="N9" s="26">
        <v>0</v>
      </c>
      <c r="O9" s="26">
        <v>0</v>
      </c>
      <c r="P9" s="26">
        <v>0</v>
      </c>
      <c r="Q9" s="26">
        <v>374237115710.40997</v>
      </c>
      <c r="R9" s="26">
        <v>9422.8377546733009</v>
      </c>
      <c r="S9" s="26"/>
      <c r="X9">
        <v>0</v>
      </c>
      <c r="Z9">
        <v>0</v>
      </c>
      <c r="AB9">
        <v>0</v>
      </c>
    </row>
    <row r="10" spans="1:28" x14ac:dyDescent="0.2">
      <c r="A10" s="10" t="s">
        <v>53</v>
      </c>
      <c r="B10" s="86" t="s">
        <v>54</v>
      </c>
      <c r="C10" s="26">
        <v>407129466573.67999</v>
      </c>
      <c r="D10" s="26">
        <v>108341782175.71001</v>
      </c>
      <c r="E10" s="26">
        <v>0</v>
      </c>
      <c r="F10" s="26">
        <v>0</v>
      </c>
      <c r="G10" s="26">
        <v>0</v>
      </c>
      <c r="H10" s="26">
        <v>515471248749.39001</v>
      </c>
      <c r="I10" s="26">
        <v>515471248749.39001</v>
      </c>
      <c r="J10" s="26">
        <v>515471248749.39001</v>
      </c>
      <c r="K10" s="26">
        <v>244185284107.63</v>
      </c>
      <c r="L10" s="26">
        <v>244185284107.63</v>
      </c>
      <c r="M10" s="26">
        <v>0</v>
      </c>
      <c r="N10" s="26">
        <v>0</v>
      </c>
      <c r="O10" s="26">
        <v>0</v>
      </c>
      <c r="P10" s="26">
        <v>0</v>
      </c>
      <c r="Q10" s="26">
        <v>271285964641.76001</v>
      </c>
      <c r="R10" s="26">
        <v>8440.0722713721698</v>
      </c>
      <c r="S10" s="26"/>
      <c r="X10">
        <v>0</v>
      </c>
      <c r="Z10">
        <v>0</v>
      </c>
      <c r="AB10">
        <v>0</v>
      </c>
    </row>
    <row r="11" spans="1:28" x14ac:dyDescent="0.2">
      <c r="A11" s="10" t="s">
        <v>55</v>
      </c>
      <c r="B11" s="86" t="s">
        <v>43</v>
      </c>
      <c r="C11" s="26">
        <v>206992113051.53</v>
      </c>
      <c r="D11" s="26">
        <v>56835819020.709999</v>
      </c>
      <c r="E11" s="26">
        <v>0</v>
      </c>
      <c r="F11" s="26">
        <v>0</v>
      </c>
      <c r="G11" s="26">
        <v>0</v>
      </c>
      <c r="H11" s="26">
        <v>263827932072.23999</v>
      </c>
      <c r="I11" s="26">
        <v>263827932072.23999</v>
      </c>
      <c r="J11" s="26">
        <v>263827932072.23999</v>
      </c>
      <c r="K11" s="26">
        <v>140994754237.66</v>
      </c>
      <c r="L11" s="26">
        <v>140994754237.66</v>
      </c>
      <c r="M11" s="26">
        <v>0</v>
      </c>
      <c r="N11" s="26">
        <v>0</v>
      </c>
      <c r="O11" s="26">
        <v>0</v>
      </c>
      <c r="P11" s="26">
        <v>0</v>
      </c>
      <c r="Q11" s="26">
        <v>122833177834.58</v>
      </c>
      <c r="R11" s="26">
        <v>5062.328514987591</v>
      </c>
      <c r="S11" s="26"/>
      <c r="X11">
        <v>0</v>
      </c>
      <c r="Z11">
        <v>0</v>
      </c>
      <c r="AB11">
        <v>0</v>
      </c>
    </row>
    <row r="12" spans="1:28" x14ac:dyDescent="0.2">
      <c r="A12" s="10" t="s">
        <v>56</v>
      </c>
      <c r="B12" s="86" t="s">
        <v>57</v>
      </c>
      <c r="C12" s="26">
        <v>206992113051.53</v>
      </c>
      <c r="D12" s="26">
        <v>56835819020.709999</v>
      </c>
      <c r="E12" s="26">
        <v>0</v>
      </c>
      <c r="F12" s="26">
        <v>0</v>
      </c>
      <c r="G12" s="26">
        <v>0</v>
      </c>
      <c r="H12" s="26">
        <v>263827932072.23999</v>
      </c>
      <c r="I12" s="26">
        <v>263827932072.23999</v>
      </c>
      <c r="J12" s="26">
        <v>263827932072.23999</v>
      </c>
      <c r="K12" s="26">
        <v>140994754237.66</v>
      </c>
      <c r="L12" s="26">
        <v>140994754237.66</v>
      </c>
      <c r="M12" s="26">
        <v>0</v>
      </c>
      <c r="N12" s="26">
        <v>0</v>
      </c>
      <c r="O12" s="26">
        <v>0</v>
      </c>
      <c r="P12" s="26">
        <v>0</v>
      </c>
      <c r="Q12" s="26">
        <v>122833177834.58</v>
      </c>
      <c r="R12" s="26">
        <v>5062.328514987591</v>
      </c>
      <c r="S12" s="26"/>
      <c r="X12">
        <v>0</v>
      </c>
      <c r="Z12">
        <v>0</v>
      </c>
      <c r="AB12">
        <v>0</v>
      </c>
    </row>
    <row r="13" spans="1:28" x14ac:dyDescent="0.2">
      <c r="A13" s="10" t="s">
        <v>58</v>
      </c>
      <c r="B13" s="86" t="s">
        <v>59</v>
      </c>
      <c r="C13" s="26">
        <v>146373942252.53</v>
      </c>
      <c r="D13" s="26">
        <v>0</v>
      </c>
      <c r="E13" s="26">
        <v>0</v>
      </c>
      <c r="F13" s="26">
        <v>0</v>
      </c>
      <c r="G13" s="26">
        <v>0</v>
      </c>
      <c r="H13" s="26">
        <v>146373942252.53</v>
      </c>
      <c r="I13" s="26">
        <v>146373942252.53</v>
      </c>
      <c r="J13" s="26">
        <v>146373942252.53</v>
      </c>
      <c r="K13" s="26">
        <v>84077085513.690002</v>
      </c>
      <c r="L13" s="26">
        <v>84077085513.690002</v>
      </c>
      <c r="M13" s="26">
        <v>0</v>
      </c>
      <c r="N13" s="26">
        <v>0</v>
      </c>
      <c r="O13" s="26">
        <v>0</v>
      </c>
      <c r="P13" s="26">
        <v>0</v>
      </c>
      <c r="Q13" s="26">
        <v>62296856738.839996</v>
      </c>
      <c r="R13" s="26">
        <v>3347.05997338114</v>
      </c>
      <c r="S13" s="26"/>
      <c r="X13">
        <v>0</v>
      </c>
      <c r="Z13">
        <v>0</v>
      </c>
      <c r="AB13">
        <v>0</v>
      </c>
    </row>
    <row r="14" spans="1:28" x14ac:dyDescent="0.2">
      <c r="A14" s="10" t="s">
        <v>60</v>
      </c>
      <c r="B14" s="86" t="s">
        <v>61</v>
      </c>
      <c r="C14" s="26">
        <v>126255947501.28</v>
      </c>
      <c r="D14" s="26">
        <v>0</v>
      </c>
      <c r="E14" s="26">
        <v>0</v>
      </c>
      <c r="F14" s="26">
        <v>0</v>
      </c>
      <c r="G14" s="26">
        <v>0</v>
      </c>
      <c r="H14" s="26">
        <v>126255947501.28</v>
      </c>
      <c r="I14" s="26">
        <v>126255947501.28</v>
      </c>
      <c r="J14" s="26">
        <v>126255947501.28</v>
      </c>
      <c r="K14" s="26">
        <v>76421815469.100006</v>
      </c>
      <c r="L14" s="26">
        <v>76421815469.100006</v>
      </c>
      <c r="M14" s="26">
        <v>0</v>
      </c>
      <c r="N14" s="26">
        <v>0</v>
      </c>
      <c r="O14" s="26">
        <v>0</v>
      </c>
      <c r="P14" s="26">
        <v>0</v>
      </c>
      <c r="Q14" s="26">
        <v>49834132032.18</v>
      </c>
      <c r="R14" s="26">
        <v>1181.3602864007003</v>
      </c>
      <c r="S14" s="26"/>
      <c r="X14">
        <v>0</v>
      </c>
      <c r="Z14">
        <v>0</v>
      </c>
      <c r="AB14">
        <v>0</v>
      </c>
    </row>
    <row r="15" spans="1:28" x14ac:dyDescent="0.2">
      <c r="A15" s="10" t="s">
        <v>62</v>
      </c>
      <c r="B15" s="86" t="s">
        <v>63</v>
      </c>
      <c r="C15" s="26">
        <v>58107249255.300003</v>
      </c>
      <c r="D15" s="26">
        <v>0</v>
      </c>
      <c r="E15" s="26">
        <v>0</v>
      </c>
      <c r="F15" s="26">
        <v>0</v>
      </c>
      <c r="G15" s="26">
        <v>0</v>
      </c>
      <c r="H15" s="26">
        <v>58107249255.300003</v>
      </c>
      <c r="I15" s="26">
        <v>58107249255.300003</v>
      </c>
      <c r="J15" s="26">
        <v>58107249255.300003</v>
      </c>
      <c r="K15" s="26">
        <v>39163649403</v>
      </c>
      <c r="L15" s="26">
        <v>39163649403</v>
      </c>
      <c r="M15" s="26">
        <v>0</v>
      </c>
      <c r="N15" s="26">
        <v>0</v>
      </c>
      <c r="O15" s="26">
        <v>0</v>
      </c>
      <c r="P15" s="26">
        <v>0</v>
      </c>
      <c r="Q15" s="26">
        <v>18943599852.299999</v>
      </c>
      <c r="R15" s="26">
        <v>342.513469865817</v>
      </c>
      <c r="S15" s="26"/>
      <c r="X15">
        <v>0</v>
      </c>
      <c r="Z15">
        <v>0</v>
      </c>
      <c r="AB15">
        <v>0</v>
      </c>
    </row>
    <row r="16" spans="1:28" x14ac:dyDescent="0.2">
      <c r="A16" s="10" t="s">
        <v>64</v>
      </c>
      <c r="B16" s="86" t="s">
        <v>65</v>
      </c>
      <c r="C16" s="26">
        <v>8110000000</v>
      </c>
      <c r="D16" s="26">
        <v>0</v>
      </c>
      <c r="E16" s="26">
        <v>0</v>
      </c>
      <c r="F16" s="26">
        <v>0</v>
      </c>
      <c r="G16" s="26">
        <v>0</v>
      </c>
      <c r="H16" s="26">
        <v>8110000000</v>
      </c>
      <c r="I16" s="26">
        <v>8110000000</v>
      </c>
      <c r="J16" s="26">
        <v>8110000000</v>
      </c>
      <c r="K16" s="26">
        <v>7064704403</v>
      </c>
      <c r="L16" s="26">
        <v>7064704403</v>
      </c>
      <c r="M16" s="26">
        <v>0</v>
      </c>
      <c r="N16" s="26">
        <v>0</v>
      </c>
      <c r="O16" s="26">
        <v>0</v>
      </c>
      <c r="P16" s="26">
        <v>0</v>
      </c>
      <c r="Q16" s="26">
        <v>1045295597</v>
      </c>
      <c r="R16" s="26">
        <v>153.67749509976701</v>
      </c>
      <c r="S16" s="26"/>
      <c r="X16">
        <v>0</v>
      </c>
      <c r="Z16">
        <v>0</v>
      </c>
      <c r="AB16">
        <v>0</v>
      </c>
    </row>
    <row r="17" spans="1:28" x14ac:dyDescent="0.2">
      <c r="A17" s="10" t="s">
        <v>66</v>
      </c>
      <c r="B17" s="86" t="s">
        <v>67</v>
      </c>
      <c r="C17" s="26">
        <v>7352000000</v>
      </c>
      <c r="D17" s="26">
        <v>0</v>
      </c>
      <c r="E17" s="26">
        <v>0</v>
      </c>
      <c r="F17" s="26">
        <v>0</v>
      </c>
      <c r="G17" s="26">
        <v>0</v>
      </c>
      <c r="H17" s="26">
        <v>7352000000</v>
      </c>
      <c r="I17" s="26">
        <v>7352000000</v>
      </c>
      <c r="J17" s="26">
        <v>7352000000</v>
      </c>
      <c r="K17" s="26">
        <v>6563900264</v>
      </c>
      <c r="L17" s="26">
        <v>6563900264</v>
      </c>
      <c r="M17" s="26">
        <v>0</v>
      </c>
      <c r="N17" s="26">
        <v>0</v>
      </c>
      <c r="O17" s="26">
        <v>0</v>
      </c>
      <c r="P17" s="26">
        <v>0</v>
      </c>
      <c r="Q17" s="26">
        <v>788099736</v>
      </c>
      <c r="R17" s="26">
        <v>60.1045290111594</v>
      </c>
      <c r="S17" s="26"/>
      <c r="X17">
        <v>0</v>
      </c>
      <c r="Z17">
        <v>0</v>
      </c>
      <c r="AB17">
        <v>0</v>
      </c>
    </row>
    <row r="18" spans="1:28" x14ac:dyDescent="0.2">
      <c r="A18" s="10" t="s">
        <v>68</v>
      </c>
      <c r="B18" s="86" t="s">
        <v>69</v>
      </c>
      <c r="C18" s="26">
        <v>5900000000</v>
      </c>
      <c r="D18" s="26">
        <v>0</v>
      </c>
      <c r="E18" s="26">
        <v>0</v>
      </c>
      <c r="F18" s="26">
        <v>0</v>
      </c>
      <c r="G18" s="26">
        <v>0</v>
      </c>
      <c r="H18" s="26">
        <v>5900000000</v>
      </c>
      <c r="I18" s="26">
        <v>5900000000</v>
      </c>
      <c r="J18" s="26">
        <v>5900000000</v>
      </c>
      <c r="K18" s="26">
        <v>6012240636</v>
      </c>
      <c r="L18" s="26">
        <v>6012240636</v>
      </c>
      <c r="M18" s="26">
        <v>0</v>
      </c>
      <c r="N18" s="26">
        <v>0</v>
      </c>
      <c r="O18" s="26">
        <v>0</v>
      </c>
      <c r="P18" s="26">
        <v>0</v>
      </c>
      <c r="Q18" s="26">
        <v>-112240636</v>
      </c>
      <c r="R18" s="26">
        <v>-1.90238366101695</v>
      </c>
      <c r="S18" s="26"/>
      <c r="X18">
        <v>0</v>
      </c>
      <c r="Z18">
        <v>0</v>
      </c>
      <c r="AB18">
        <v>0</v>
      </c>
    </row>
    <row r="19" spans="1:28" x14ac:dyDescent="0.2">
      <c r="A19" s="10" t="s">
        <v>70</v>
      </c>
      <c r="B19" s="86" t="s">
        <v>69</v>
      </c>
      <c r="C19" s="26">
        <v>5900000000</v>
      </c>
      <c r="D19" s="26">
        <v>0</v>
      </c>
      <c r="E19" s="26">
        <v>0</v>
      </c>
      <c r="F19" s="26">
        <v>0</v>
      </c>
      <c r="G19" s="26">
        <v>0</v>
      </c>
      <c r="H19" s="26">
        <v>5900000000</v>
      </c>
      <c r="I19" s="26">
        <v>5900000000</v>
      </c>
      <c r="J19" s="26">
        <v>5900000000</v>
      </c>
      <c r="K19" s="26">
        <v>6012240636</v>
      </c>
      <c r="L19" s="26">
        <v>6012240636</v>
      </c>
      <c r="M19" s="26">
        <v>0</v>
      </c>
      <c r="N19" s="26">
        <v>0</v>
      </c>
      <c r="O19" s="26">
        <v>0</v>
      </c>
      <c r="P19" s="26">
        <v>0</v>
      </c>
      <c r="Q19" s="26">
        <v>-112240636</v>
      </c>
      <c r="R19" s="26">
        <v>-1.90238366101695</v>
      </c>
      <c r="S19" s="26"/>
      <c r="X19">
        <v>0</v>
      </c>
      <c r="Z19">
        <v>0</v>
      </c>
      <c r="AB19">
        <v>0</v>
      </c>
    </row>
    <row r="20" spans="1:28" x14ac:dyDescent="0.2">
      <c r="A20" s="10" t="s">
        <v>71</v>
      </c>
      <c r="B20" s="86" t="s">
        <v>72</v>
      </c>
      <c r="C20" s="26">
        <v>5900000000</v>
      </c>
      <c r="D20" s="26">
        <v>0</v>
      </c>
      <c r="E20" s="26">
        <v>0</v>
      </c>
      <c r="F20" s="26">
        <v>0</v>
      </c>
      <c r="G20" s="26">
        <v>0</v>
      </c>
      <c r="H20" s="26">
        <v>5900000000</v>
      </c>
      <c r="I20" s="26">
        <v>5900000000</v>
      </c>
      <c r="J20" s="26">
        <v>5900000000</v>
      </c>
      <c r="K20" s="26">
        <v>6012240636</v>
      </c>
      <c r="L20" s="26">
        <v>6012240636</v>
      </c>
      <c r="M20" s="26">
        <v>0</v>
      </c>
      <c r="N20" s="26">
        <v>0</v>
      </c>
      <c r="O20" s="26">
        <v>0</v>
      </c>
      <c r="P20" s="26">
        <v>0</v>
      </c>
      <c r="Q20" s="26">
        <v>-112240636</v>
      </c>
      <c r="R20" s="26">
        <v>-1.90238366101695</v>
      </c>
      <c r="S20" s="26"/>
      <c r="X20">
        <v>0</v>
      </c>
      <c r="Z20">
        <v>0</v>
      </c>
      <c r="AB20">
        <v>0</v>
      </c>
    </row>
    <row r="21" spans="1:28" x14ac:dyDescent="0.2">
      <c r="A21" s="10" t="s">
        <v>73</v>
      </c>
      <c r="B21" s="86" t="s">
        <v>74</v>
      </c>
      <c r="C21" s="26">
        <v>1452000000</v>
      </c>
      <c r="D21" s="26">
        <v>0</v>
      </c>
      <c r="E21" s="26">
        <v>0</v>
      </c>
      <c r="F21" s="26">
        <v>0</v>
      </c>
      <c r="G21" s="26">
        <v>0</v>
      </c>
      <c r="H21" s="26">
        <v>1452000000</v>
      </c>
      <c r="I21" s="26">
        <v>1452000000</v>
      </c>
      <c r="J21" s="26">
        <v>1452000000</v>
      </c>
      <c r="K21" s="26">
        <v>551659628</v>
      </c>
      <c r="L21" s="26">
        <v>551659628</v>
      </c>
      <c r="M21" s="26">
        <v>0</v>
      </c>
      <c r="N21" s="26">
        <v>0</v>
      </c>
      <c r="O21" s="26">
        <v>0</v>
      </c>
      <c r="P21" s="26">
        <v>0</v>
      </c>
      <c r="Q21" s="26">
        <v>900340372</v>
      </c>
      <c r="R21" s="26">
        <v>62.006912672176298</v>
      </c>
      <c r="S21" s="26"/>
      <c r="X21">
        <v>0</v>
      </c>
      <c r="Z21">
        <v>0</v>
      </c>
      <c r="AB21">
        <v>0</v>
      </c>
    </row>
    <row r="22" spans="1:28" x14ac:dyDescent="0.2">
      <c r="A22" s="10" t="s">
        <v>75</v>
      </c>
      <c r="B22" s="86" t="s">
        <v>74</v>
      </c>
      <c r="C22" s="26">
        <v>1452000000</v>
      </c>
      <c r="D22" s="26">
        <v>0</v>
      </c>
      <c r="E22" s="26">
        <v>0</v>
      </c>
      <c r="F22" s="26">
        <v>0</v>
      </c>
      <c r="G22" s="26">
        <v>0</v>
      </c>
      <c r="H22" s="26">
        <v>1452000000</v>
      </c>
      <c r="I22" s="26">
        <v>1452000000</v>
      </c>
      <c r="J22" s="26">
        <v>1452000000</v>
      </c>
      <c r="K22" s="26">
        <v>551659628</v>
      </c>
      <c r="L22" s="26">
        <v>551659628</v>
      </c>
      <c r="M22" s="26">
        <v>0</v>
      </c>
      <c r="N22" s="26">
        <v>0</v>
      </c>
      <c r="O22" s="26">
        <v>0</v>
      </c>
      <c r="P22" s="26">
        <v>0</v>
      </c>
      <c r="Q22" s="26">
        <v>900340372</v>
      </c>
      <c r="R22" s="26">
        <v>62.006912672176298</v>
      </c>
      <c r="S22" s="26"/>
      <c r="X22">
        <v>0</v>
      </c>
      <c r="Z22">
        <v>0</v>
      </c>
      <c r="AB22">
        <v>0</v>
      </c>
    </row>
    <row r="23" spans="1:28" x14ac:dyDescent="0.2">
      <c r="A23" s="10" t="s">
        <v>76</v>
      </c>
      <c r="B23" s="86" t="s">
        <v>72</v>
      </c>
      <c r="C23" s="26">
        <v>1452000000</v>
      </c>
      <c r="D23" s="26">
        <v>0</v>
      </c>
      <c r="E23" s="26">
        <v>0</v>
      </c>
      <c r="F23" s="26">
        <v>0</v>
      </c>
      <c r="G23" s="26">
        <v>0</v>
      </c>
      <c r="H23" s="26">
        <v>1452000000</v>
      </c>
      <c r="I23" s="26">
        <v>1452000000</v>
      </c>
      <c r="J23" s="26">
        <v>1452000000</v>
      </c>
      <c r="K23" s="26">
        <v>551659628</v>
      </c>
      <c r="L23" s="26">
        <v>551659628</v>
      </c>
      <c r="M23" s="26">
        <v>0</v>
      </c>
      <c r="N23" s="26">
        <v>0</v>
      </c>
      <c r="O23" s="26">
        <v>0</v>
      </c>
      <c r="P23" s="26">
        <v>0</v>
      </c>
      <c r="Q23" s="26">
        <v>900340372</v>
      </c>
      <c r="R23" s="26">
        <v>62.006912672176298</v>
      </c>
      <c r="S23" s="26"/>
      <c r="X23">
        <v>0</v>
      </c>
      <c r="Z23">
        <v>0</v>
      </c>
      <c r="AB23">
        <v>0</v>
      </c>
    </row>
    <row r="24" spans="1:28" x14ac:dyDescent="0.2">
      <c r="A24" s="10" t="s">
        <v>77</v>
      </c>
      <c r="B24" s="86" t="s">
        <v>78</v>
      </c>
      <c r="C24" s="26">
        <v>758000000</v>
      </c>
      <c r="D24" s="26">
        <v>0</v>
      </c>
      <c r="E24" s="26">
        <v>0</v>
      </c>
      <c r="F24" s="26">
        <v>0</v>
      </c>
      <c r="G24" s="26">
        <v>0</v>
      </c>
      <c r="H24" s="26">
        <v>758000000</v>
      </c>
      <c r="I24" s="26">
        <v>758000000</v>
      </c>
      <c r="J24" s="26">
        <v>758000000</v>
      </c>
      <c r="K24" s="26">
        <v>500804139</v>
      </c>
      <c r="L24" s="26">
        <v>500804139</v>
      </c>
      <c r="M24" s="26">
        <v>0</v>
      </c>
      <c r="N24" s="26">
        <v>0</v>
      </c>
      <c r="O24" s="26">
        <v>0</v>
      </c>
      <c r="P24" s="26">
        <v>0</v>
      </c>
      <c r="Q24" s="26">
        <v>257195861</v>
      </c>
      <c r="R24" s="26">
        <v>93.5729660886076</v>
      </c>
      <c r="S24" s="26"/>
      <c r="X24">
        <v>0</v>
      </c>
      <c r="Z24">
        <v>0</v>
      </c>
      <c r="AB24">
        <v>0</v>
      </c>
    </row>
    <row r="25" spans="1:28" x14ac:dyDescent="0.2">
      <c r="A25" s="10" t="s">
        <v>79</v>
      </c>
      <c r="B25" s="86" t="s">
        <v>80</v>
      </c>
      <c r="C25" s="26">
        <v>600000000</v>
      </c>
      <c r="D25" s="26">
        <v>0</v>
      </c>
      <c r="E25" s="26">
        <v>0</v>
      </c>
      <c r="F25" s="26">
        <v>0</v>
      </c>
      <c r="G25" s="26">
        <v>0</v>
      </c>
      <c r="H25" s="26">
        <v>600000000</v>
      </c>
      <c r="I25" s="26">
        <v>600000000</v>
      </c>
      <c r="J25" s="26">
        <v>600000000</v>
      </c>
      <c r="K25" s="26">
        <v>451560306</v>
      </c>
      <c r="L25" s="26">
        <v>451560306</v>
      </c>
      <c r="M25" s="26">
        <v>0</v>
      </c>
      <c r="N25" s="26">
        <v>0</v>
      </c>
      <c r="O25" s="26">
        <v>0</v>
      </c>
      <c r="P25" s="26">
        <v>0</v>
      </c>
      <c r="Q25" s="26">
        <v>148439694</v>
      </c>
      <c r="R25" s="26">
        <v>24.739948999999999</v>
      </c>
      <c r="S25" s="26"/>
      <c r="X25">
        <v>0</v>
      </c>
      <c r="Z25">
        <v>0</v>
      </c>
      <c r="AB25">
        <v>0</v>
      </c>
    </row>
    <row r="26" spans="1:28" x14ac:dyDescent="0.2">
      <c r="A26" s="10" t="s">
        <v>81</v>
      </c>
      <c r="B26" s="86" t="s">
        <v>80</v>
      </c>
      <c r="C26" s="26">
        <v>600000000</v>
      </c>
      <c r="D26" s="26">
        <v>0</v>
      </c>
      <c r="E26" s="26">
        <v>0</v>
      </c>
      <c r="F26" s="26">
        <v>0</v>
      </c>
      <c r="G26" s="26">
        <v>0</v>
      </c>
      <c r="H26" s="26">
        <v>600000000</v>
      </c>
      <c r="I26" s="26">
        <v>600000000</v>
      </c>
      <c r="J26" s="26">
        <v>600000000</v>
      </c>
      <c r="K26" s="26">
        <v>451560306</v>
      </c>
      <c r="L26" s="26">
        <v>451560306</v>
      </c>
      <c r="M26" s="26">
        <v>0</v>
      </c>
      <c r="N26" s="26">
        <v>0</v>
      </c>
      <c r="O26" s="26">
        <v>0</v>
      </c>
      <c r="P26" s="26">
        <v>0</v>
      </c>
      <c r="Q26" s="26">
        <v>148439694</v>
      </c>
      <c r="R26" s="26">
        <v>24.739948999999999</v>
      </c>
      <c r="S26" s="26"/>
      <c r="X26">
        <v>0</v>
      </c>
      <c r="Z26">
        <v>0</v>
      </c>
      <c r="AB26">
        <v>0</v>
      </c>
    </row>
    <row r="27" spans="1:28" x14ac:dyDescent="0.2">
      <c r="A27" s="10" t="s">
        <v>82</v>
      </c>
      <c r="B27" s="86" t="s">
        <v>72</v>
      </c>
      <c r="C27" s="26">
        <v>600000000</v>
      </c>
      <c r="D27" s="26">
        <v>0</v>
      </c>
      <c r="E27" s="26">
        <v>0</v>
      </c>
      <c r="F27" s="26">
        <v>0</v>
      </c>
      <c r="G27" s="26">
        <v>0</v>
      </c>
      <c r="H27" s="26">
        <v>600000000</v>
      </c>
      <c r="I27" s="26">
        <v>600000000</v>
      </c>
      <c r="J27" s="26">
        <v>600000000</v>
      </c>
      <c r="K27" s="26">
        <v>451560306</v>
      </c>
      <c r="L27" s="26">
        <v>451560306</v>
      </c>
      <c r="M27" s="26">
        <v>0</v>
      </c>
      <c r="N27" s="26">
        <v>0</v>
      </c>
      <c r="O27" s="26">
        <v>0</v>
      </c>
      <c r="P27" s="26">
        <v>0</v>
      </c>
      <c r="Q27" s="26">
        <v>148439694</v>
      </c>
      <c r="R27" s="26">
        <v>24.739948999999999</v>
      </c>
      <c r="S27" s="26"/>
      <c r="X27">
        <v>0</v>
      </c>
      <c r="Z27">
        <v>0</v>
      </c>
      <c r="AB27">
        <v>0</v>
      </c>
    </row>
    <row r="28" spans="1:28" x14ac:dyDescent="0.2">
      <c r="A28" s="10" t="s">
        <v>83</v>
      </c>
      <c r="B28" s="86" t="s">
        <v>84</v>
      </c>
      <c r="C28" s="26">
        <v>158000000</v>
      </c>
      <c r="D28" s="26">
        <v>0</v>
      </c>
      <c r="E28" s="26">
        <v>0</v>
      </c>
      <c r="F28" s="26">
        <v>0</v>
      </c>
      <c r="G28" s="26">
        <v>0</v>
      </c>
      <c r="H28" s="26">
        <v>158000000</v>
      </c>
      <c r="I28" s="26">
        <v>158000000</v>
      </c>
      <c r="J28" s="26">
        <v>158000000</v>
      </c>
      <c r="K28" s="26">
        <v>49243833</v>
      </c>
      <c r="L28" s="26">
        <v>49243833</v>
      </c>
      <c r="M28" s="26">
        <v>0</v>
      </c>
      <c r="N28" s="26">
        <v>0</v>
      </c>
      <c r="O28" s="26">
        <v>0</v>
      </c>
      <c r="P28" s="26">
        <v>0</v>
      </c>
      <c r="Q28" s="26">
        <v>108756167</v>
      </c>
      <c r="R28" s="26">
        <v>68.833017088607605</v>
      </c>
      <c r="S28" s="26"/>
      <c r="X28">
        <v>0</v>
      </c>
      <c r="Z28">
        <v>0</v>
      </c>
      <c r="AB28">
        <v>0</v>
      </c>
    </row>
    <row r="29" spans="1:28" x14ac:dyDescent="0.2">
      <c r="A29" s="10" t="s">
        <v>85</v>
      </c>
      <c r="B29" s="86" t="s">
        <v>84</v>
      </c>
      <c r="C29" s="26">
        <v>158000000</v>
      </c>
      <c r="D29" s="26">
        <v>0</v>
      </c>
      <c r="E29" s="26">
        <v>0</v>
      </c>
      <c r="F29" s="26">
        <v>0</v>
      </c>
      <c r="G29" s="26">
        <v>0</v>
      </c>
      <c r="H29" s="26">
        <v>158000000</v>
      </c>
      <c r="I29" s="26">
        <v>158000000</v>
      </c>
      <c r="J29" s="26">
        <v>158000000</v>
      </c>
      <c r="K29" s="26">
        <v>49243833</v>
      </c>
      <c r="L29" s="26">
        <v>49243833</v>
      </c>
      <c r="M29" s="26">
        <v>0</v>
      </c>
      <c r="N29" s="26">
        <v>0</v>
      </c>
      <c r="O29" s="26">
        <v>0</v>
      </c>
      <c r="P29" s="26">
        <v>0</v>
      </c>
      <c r="Q29" s="26">
        <v>108756167</v>
      </c>
      <c r="R29" s="26">
        <v>68.833017088607605</v>
      </c>
      <c r="S29" s="26"/>
      <c r="X29">
        <v>0</v>
      </c>
      <c r="Z29">
        <v>0</v>
      </c>
      <c r="AB29">
        <v>0</v>
      </c>
    </row>
    <row r="30" spans="1:28" x14ac:dyDescent="0.2">
      <c r="A30" s="10" t="s">
        <v>86</v>
      </c>
      <c r="B30" s="86" t="s">
        <v>72</v>
      </c>
      <c r="C30" s="26">
        <v>158000000</v>
      </c>
      <c r="D30" s="26">
        <v>0</v>
      </c>
      <c r="E30" s="26">
        <v>0</v>
      </c>
      <c r="F30" s="26">
        <v>0</v>
      </c>
      <c r="G30" s="26">
        <v>0</v>
      </c>
      <c r="H30" s="26">
        <v>158000000</v>
      </c>
      <c r="I30" s="26">
        <v>158000000</v>
      </c>
      <c r="J30" s="26">
        <v>158000000</v>
      </c>
      <c r="K30" s="26">
        <v>49243833</v>
      </c>
      <c r="L30" s="26">
        <v>49243833</v>
      </c>
      <c r="M30" s="26">
        <v>0</v>
      </c>
      <c r="N30" s="26">
        <v>0</v>
      </c>
      <c r="O30" s="26">
        <v>0</v>
      </c>
      <c r="P30" s="26">
        <v>0</v>
      </c>
      <c r="Q30" s="26">
        <v>108756167</v>
      </c>
      <c r="R30" s="26">
        <v>68.833017088607605</v>
      </c>
      <c r="S30" s="26"/>
      <c r="X30">
        <v>0</v>
      </c>
      <c r="Z30">
        <v>0</v>
      </c>
      <c r="AB30">
        <v>0</v>
      </c>
    </row>
    <row r="31" spans="1:28" x14ac:dyDescent="0.2">
      <c r="A31" s="10" t="s">
        <v>87</v>
      </c>
      <c r="B31" s="86" t="s">
        <v>88</v>
      </c>
      <c r="C31" s="26">
        <v>49997249255.300003</v>
      </c>
      <c r="D31" s="26">
        <v>0</v>
      </c>
      <c r="E31" s="26">
        <v>0</v>
      </c>
      <c r="F31" s="26">
        <v>0</v>
      </c>
      <c r="G31" s="26">
        <v>0</v>
      </c>
      <c r="H31" s="26">
        <v>49997249255.300003</v>
      </c>
      <c r="I31" s="26">
        <v>49997249255.300003</v>
      </c>
      <c r="J31" s="26">
        <v>49997249255.300003</v>
      </c>
      <c r="K31" s="26">
        <v>32098945000</v>
      </c>
      <c r="L31" s="26">
        <v>32098945000</v>
      </c>
      <c r="M31" s="26">
        <v>0</v>
      </c>
      <c r="N31" s="26">
        <v>0</v>
      </c>
      <c r="O31" s="26">
        <v>0</v>
      </c>
      <c r="P31" s="26">
        <v>0</v>
      </c>
      <c r="Q31" s="26">
        <v>17898304255.299999</v>
      </c>
      <c r="R31" s="26">
        <v>188.83597476605101</v>
      </c>
      <c r="S31" s="26"/>
      <c r="X31">
        <v>0</v>
      </c>
      <c r="Z31">
        <v>0</v>
      </c>
      <c r="AB31">
        <v>0</v>
      </c>
    </row>
    <row r="32" spans="1:28" x14ac:dyDescent="0.2">
      <c r="A32" s="10" t="s">
        <v>89</v>
      </c>
      <c r="B32" s="86" t="s">
        <v>90</v>
      </c>
      <c r="C32" s="26">
        <v>45342249254.900002</v>
      </c>
      <c r="D32" s="26">
        <v>0</v>
      </c>
      <c r="E32" s="26">
        <v>0</v>
      </c>
      <c r="F32" s="26">
        <v>0</v>
      </c>
      <c r="G32" s="26">
        <v>0</v>
      </c>
      <c r="H32" s="26">
        <v>45342249254.900002</v>
      </c>
      <c r="I32" s="26">
        <v>45342249254.900002</v>
      </c>
      <c r="J32" s="26">
        <v>45342249254.900002</v>
      </c>
      <c r="K32" s="26">
        <v>29756550956</v>
      </c>
      <c r="L32" s="26">
        <v>29756550956</v>
      </c>
      <c r="M32" s="26">
        <v>0</v>
      </c>
      <c r="N32" s="26">
        <v>0</v>
      </c>
      <c r="O32" s="26">
        <v>0</v>
      </c>
      <c r="P32" s="26">
        <v>0</v>
      </c>
      <c r="Q32" s="26">
        <v>15585698298.9</v>
      </c>
      <c r="R32" s="26">
        <v>93.143494907069893</v>
      </c>
      <c r="S32" s="26"/>
      <c r="X32">
        <v>0</v>
      </c>
      <c r="Z32">
        <v>0</v>
      </c>
      <c r="AB32">
        <v>0</v>
      </c>
    </row>
    <row r="33" spans="1:28" x14ac:dyDescent="0.2">
      <c r="A33" s="10" t="s">
        <v>91</v>
      </c>
      <c r="B33" s="86" t="s">
        <v>92</v>
      </c>
      <c r="C33" s="26">
        <v>37000000000</v>
      </c>
      <c r="D33" s="26">
        <v>0</v>
      </c>
      <c r="E33" s="26">
        <v>0</v>
      </c>
      <c r="F33" s="26">
        <v>0</v>
      </c>
      <c r="G33" s="26">
        <v>0</v>
      </c>
      <c r="H33" s="26">
        <v>37000000000</v>
      </c>
      <c r="I33" s="26">
        <v>37000000000</v>
      </c>
      <c r="J33" s="26">
        <v>37000000000</v>
      </c>
      <c r="K33" s="26">
        <v>26909496849</v>
      </c>
      <c r="L33" s="26">
        <v>26909496849</v>
      </c>
      <c r="M33" s="26">
        <v>0</v>
      </c>
      <c r="N33" s="26">
        <v>0</v>
      </c>
      <c r="O33" s="26">
        <v>0</v>
      </c>
      <c r="P33" s="26">
        <v>0</v>
      </c>
      <c r="Q33" s="26">
        <v>10090503151</v>
      </c>
      <c r="R33" s="26">
        <v>27.2716301378378</v>
      </c>
      <c r="S33" s="26"/>
      <c r="X33">
        <v>0</v>
      </c>
      <c r="Z33">
        <v>0</v>
      </c>
      <c r="AB33">
        <v>0</v>
      </c>
    </row>
    <row r="34" spans="1:28" x14ac:dyDescent="0.2">
      <c r="A34" s="10" t="s">
        <v>93</v>
      </c>
      <c r="B34" s="86" t="s">
        <v>92</v>
      </c>
      <c r="C34" s="26">
        <v>37000000000</v>
      </c>
      <c r="D34" s="26">
        <v>0</v>
      </c>
      <c r="E34" s="26">
        <v>0</v>
      </c>
      <c r="F34" s="26">
        <v>0</v>
      </c>
      <c r="G34" s="26">
        <v>0</v>
      </c>
      <c r="H34" s="26">
        <v>37000000000</v>
      </c>
      <c r="I34" s="26">
        <v>37000000000</v>
      </c>
      <c r="J34" s="26">
        <v>37000000000</v>
      </c>
      <c r="K34" s="26">
        <v>26909496849</v>
      </c>
      <c r="L34" s="26">
        <v>26909496849</v>
      </c>
      <c r="M34" s="26">
        <v>0</v>
      </c>
      <c r="N34" s="26">
        <v>0</v>
      </c>
      <c r="O34" s="26">
        <v>0</v>
      </c>
      <c r="P34" s="26">
        <v>0</v>
      </c>
      <c r="Q34" s="26">
        <v>10090503151</v>
      </c>
      <c r="R34" s="26">
        <v>27.2716301378378</v>
      </c>
      <c r="S34" s="26"/>
      <c r="X34">
        <v>0</v>
      </c>
      <c r="Z34">
        <v>0</v>
      </c>
      <c r="AB34">
        <v>0</v>
      </c>
    </row>
    <row r="35" spans="1:28" x14ac:dyDescent="0.2">
      <c r="A35" s="10" t="s">
        <v>94</v>
      </c>
      <c r="B35" s="86" t="s">
        <v>95</v>
      </c>
      <c r="C35" s="26">
        <v>37000000000</v>
      </c>
      <c r="D35" s="26">
        <v>0</v>
      </c>
      <c r="E35" s="26">
        <v>0</v>
      </c>
      <c r="F35" s="26">
        <v>0</v>
      </c>
      <c r="G35" s="26">
        <v>0</v>
      </c>
      <c r="H35" s="26">
        <v>37000000000</v>
      </c>
      <c r="I35" s="26">
        <v>37000000000</v>
      </c>
      <c r="J35" s="26">
        <v>37000000000</v>
      </c>
      <c r="K35" s="26">
        <v>26909496849</v>
      </c>
      <c r="L35" s="26">
        <v>26909496849</v>
      </c>
      <c r="M35" s="26">
        <v>0</v>
      </c>
      <c r="N35" s="26">
        <v>0</v>
      </c>
      <c r="O35" s="26">
        <v>0</v>
      </c>
      <c r="P35" s="26">
        <v>0</v>
      </c>
      <c r="Q35" s="26">
        <v>10090503151</v>
      </c>
      <c r="R35" s="26">
        <v>27.2716301378378</v>
      </c>
      <c r="S35" s="26"/>
      <c r="X35">
        <v>0</v>
      </c>
      <c r="Z35">
        <v>0</v>
      </c>
      <c r="AB35">
        <v>0</v>
      </c>
    </row>
    <row r="36" spans="1:28" x14ac:dyDescent="0.2">
      <c r="A36" s="10" t="s">
        <v>96</v>
      </c>
      <c r="B36" s="86" t="s">
        <v>97</v>
      </c>
      <c r="C36" s="26">
        <v>8342249254.8999996</v>
      </c>
      <c r="D36" s="26">
        <v>0</v>
      </c>
      <c r="E36" s="26">
        <v>0</v>
      </c>
      <c r="F36" s="26">
        <v>0</v>
      </c>
      <c r="G36" s="26">
        <v>0</v>
      </c>
      <c r="H36" s="26">
        <v>8342249254.8999996</v>
      </c>
      <c r="I36" s="26">
        <v>8342249254.8999996</v>
      </c>
      <c r="J36" s="26">
        <v>8342249254.8999996</v>
      </c>
      <c r="K36" s="26">
        <v>2847054107</v>
      </c>
      <c r="L36" s="26">
        <v>2847054107</v>
      </c>
      <c r="M36" s="26">
        <v>0</v>
      </c>
      <c r="N36" s="26">
        <v>0</v>
      </c>
      <c r="O36" s="26">
        <v>0</v>
      </c>
      <c r="P36" s="26">
        <v>0</v>
      </c>
      <c r="Q36" s="26">
        <v>5495195147.8999996</v>
      </c>
      <c r="R36" s="26">
        <v>65.871864769232104</v>
      </c>
      <c r="S36" s="26"/>
      <c r="X36">
        <v>0</v>
      </c>
      <c r="Z36">
        <v>0</v>
      </c>
      <c r="AB36">
        <v>0</v>
      </c>
    </row>
    <row r="37" spans="1:28" x14ac:dyDescent="0.2">
      <c r="A37" s="10" t="s">
        <v>98</v>
      </c>
      <c r="B37" s="86" t="s">
        <v>97</v>
      </c>
      <c r="C37" s="26">
        <v>8342249254.8999996</v>
      </c>
      <c r="D37" s="26">
        <v>0</v>
      </c>
      <c r="E37" s="26">
        <v>0</v>
      </c>
      <c r="F37" s="26">
        <v>0</v>
      </c>
      <c r="G37" s="26">
        <v>0</v>
      </c>
      <c r="H37" s="26">
        <v>8342249254.8999996</v>
      </c>
      <c r="I37" s="26">
        <v>8342249254.8999996</v>
      </c>
      <c r="J37" s="26">
        <v>8342249254.8999996</v>
      </c>
      <c r="K37" s="26">
        <v>2847054107</v>
      </c>
      <c r="L37" s="26">
        <v>2847054107</v>
      </c>
      <c r="M37" s="26">
        <v>0</v>
      </c>
      <c r="N37" s="26">
        <v>0</v>
      </c>
      <c r="O37" s="26">
        <v>0</v>
      </c>
      <c r="P37" s="26">
        <v>0</v>
      </c>
      <c r="Q37" s="26">
        <v>5495195147.8999996</v>
      </c>
      <c r="R37" s="26">
        <v>65.871864769232104</v>
      </c>
      <c r="S37" s="26"/>
      <c r="X37">
        <v>0</v>
      </c>
      <c r="Z37">
        <v>0</v>
      </c>
      <c r="AB37">
        <v>0</v>
      </c>
    </row>
    <row r="38" spans="1:28" x14ac:dyDescent="0.2">
      <c r="A38" s="10" t="s">
        <v>99</v>
      </c>
      <c r="B38" s="86" t="s">
        <v>95</v>
      </c>
      <c r="C38" s="26">
        <v>8342249254.8999996</v>
      </c>
      <c r="D38" s="26">
        <v>0</v>
      </c>
      <c r="E38" s="26">
        <v>0</v>
      </c>
      <c r="F38" s="26">
        <v>0</v>
      </c>
      <c r="G38" s="26">
        <v>0</v>
      </c>
      <c r="H38" s="26">
        <v>8342249254.8999996</v>
      </c>
      <c r="I38" s="26">
        <v>8342249254.8999996</v>
      </c>
      <c r="J38" s="26">
        <v>8342249254.8999996</v>
      </c>
      <c r="K38" s="26">
        <v>2847054107</v>
      </c>
      <c r="L38" s="26">
        <v>2847054107</v>
      </c>
      <c r="M38" s="26">
        <v>0</v>
      </c>
      <c r="N38" s="26">
        <v>0</v>
      </c>
      <c r="O38" s="26">
        <v>0</v>
      </c>
      <c r="P38" s="26">
        <v>0</v>
      </c>
      <c r="Q38" s="26">
        <v>5495195147.8999996</v>
      </c>
      <c r="R38" s="26">
        <v>65.871864769232104</v>
      </c>
      <c r="S38" s="26"/>
      <c r="X38">
        <v>0</v>
      </c>
      <c r="Z38">
        <v>0</v>
      </c>
      <c r="AB38">
        <v>0</v>
      </c>
    </row>
    <row r="39" spans="1:28" x14ac:dyDescent="0.2">
      <c r="A39" s="10" t="s">
        <v>100</v>
      </c>
      <c r="B39" s="86" t="s">
        <v>101</v>
      </c>
      <c r="C39" s="26">
        <v>4655000000.3999996</v>
      </c>
      <c r="D39" s="26">
        <v>0</v>
      </c>
      <c r="E39" s="26">
        <v>0</v>
      </c>
      <c r="F39" s="26">
        <v>0</v>
      </c>
      <c r="G39" s="26">
        <v>0</v>
      </c>
      <c r="H39" s="26">
        <v>4655000000.3999996</v>
      </c>
      <c r="I39" s="26">
        <v>4655000000.3999996</v>
      </c>
      <c r="J39" s="26">
        <v>4655000000.3999996</v>
      </c>
      <c r="K39" s="26">
        <v>2342394044</v>
      </c>
      <c r="L39" s="26">
        <v>2342394044</v>
      </c>
      <c r="M39" s="26">
        <v>0</v>
      </c>
      <c r="N39" s="26">
        <v>0</v>
      </c>
      <c r="O39" s="26">
        <v>0</v>
      </c>
      <c r="P39" s="26">
        <v>0</v>
      </c>
      <c r="Q39" s="26">
        <v>2312605956.4000001</v>
      </c>
      <c r="R39" s="26">
        <v>95.69247985898059</v>
      </c>
      <c r="S39" s="26"/>
      <c r="X39">
        <v>0</v>
      </c>
      <c r="Z39">
        <v>0</v>
      </c>
      <c r="AB39">
        <v>0</v>
      </c>
    </row>
    <row r="40" spans="1:28" x14ac:dyDescent="0.2">
      <c r="A40" s="10" t="s">
        <v>102</v>
      </c>
      <c r="B40" s="86" t="s">
        <v>103</v>
      </c>
      <c r="C40" s="26">
        <v>4000000000</v>
      </c>
      <c r="D40" s="26">
        <v>0</v>
      </c>
      <c r="E40" s="26">
        <v>0</v>
      </c>
      <c r="F40" s="26">
        <v>0</v>
      </c>
      <c r="G40" s="26">
        <v>0</v>
      </c>
      <c r="H40" s="26">
        <v>4000000000</v>
      </c>
      <c r="I40" s="26">
        <v>4000000000</v>
      </c>
      <c r="J40" s="26">
        <v>4000000000</v>
      </c>
      <c r="K40" s="26">
        <v>1984071494</v>
      </c>
      <c r="L40" s="26">
        <v>1984071494</v>
      </c>
      <c r="M40" s="26">
        <v>0</v>
      </c>
      <c r="N40" s="26">
        <v>0</v>
      </c>
      <c r="O40" s="26">
        <v>0</v>
      </c>
      <c r="P40" s="26">
        <v>0</v>
      </c>
      <c r="Q40" s="26">
        <v>2015928506</v>
      </c>
      <c r="R40" s="26">
        <v>50.398212649999998</v>
      </c>
      <c r="S40" s="26"/>
      <c r="X40">
        <v>0</v>
      </c>
      <c r="Z40">
        <v>0</v>
      </c>
      <c r="AB40">
        <v>0</v>
      </c>
    </row>
    <row r="41" spans="1:28" x14ac:dyDescent="0.2">
      <c r="A41" s="10" t="s">
        <v>104</v>
      </c>
      <c r="B41" s="86" t="s">
        <v>103</v>
      </c>
      <c r="C41" s="26">
        <v>4000000000</v>
      </c>
      <c r="D41" s="26">
        <v>0</v>
      </c>
      <c r="E41" s="26">
        <v>0</v>
      </c>
      <c r="F41" s="26">
        <v>0</v>
      </c>
      <c r="G41" s="26">
        <v>0</v>
      </c>
      <c r="H41" s="26">
        <v>4000000000</v>
      </c>
      <c r="I41" s="26">
        <v>4000000000</v>
      </c>
      <c r="J41" s="26">
        <v>4000000000</v>
      </c>
      <c r="K41" s="26">
        <v>1984071494</v>
      </c>
      <c r="L41" s="26">
        <v>1984071494</v>
      </c>
      <c r="M41" s="26">
        <v>0</v>
      </c>
      <c r="N41" s="26">
        <v>0</v>
      </c>
      <c r="O41" s="26">
        <v>0</v>
      </c>
      <c r="P41" s="26">
        <v>0</v>
      </c>
      <c r="Q41" s="26">
        <v>2015928506</v>
      </c>
      <c r="R41" s="26">
        <v>50.398212649999998</v>
      </c>
      <c r="S41" s="26"/>
      <c r="X41">
        <v>0</v>
      </c>
      <c r="Z41">
        <v>0</v>
      </c>
      <c r="AB41">
        <v>0</v>
      </c>
    </row>
    <row r="42" spans="1:28" x14ac:dyDescent="0.2">
      <c r="A42" s="10" t="s">
        <v>105</v>
      </c>
      <c r="B42" s="86" t="s">
        <v>95</v>
      </c>
      <c r="C42" s="26">
        <v>4000000000</v>
      </c>
      <c r="D42" s="26">
        <v>0</v>
      </c>
      <c r="E42" s="26">
        <v>0</v>
      </c>
      <c r="F42" s="26">
        <v>0</v>
      </c>
      <c r="G42" s="26">
        <v>0</v>
      </c>
      <c r="H42" s="26">
        <v>4000000000</v>
      </c>
      <c r="I42" s="26">
        <v>4000000000</v>
      </c>
      <c r="J42" s="26">
        <v>4000000000</v>
      </c>
      <c r="K42" s="26">
        <v>1984071494</v>
      </c>
      <c r="L42" s="26">
        <v>1984071494</v>
      </c>
      <c r="M42" s="26">
        <v>0</v>
      </c>
      <c r="N42" s="26">
        <v>0</v>
      </c>
      <c r="O42" s="26">
        <v>0</v>
      </c>
      <c r="P42" s="26">
        <v>0</v>
      </c>
      <c r="Q42" s="26">
        <v>2015928506</v>
      </c>
      <c r="R42" s="26">
        <v>50.398212649999998</v>
      </c>
      <c r="S42" s="26"/>
      <c r="X42">
        <v>0</v>
      </c>
      <c r="Z42">
        <v>0</v>
      </c>
      <c r="AB42">
        <v>0</v>
      </c>
    </row>
    <row r="43" spans="1:28" x14ac:dyDescent="0.2">
      <c r="A43" s="10" t="s">
        <v>106</v>
      </c>
      <c r="B43" s="86" t="s">
        <v>107</v>
      </c>
      <c r="C43" s="26">
        <v>655000000.39999998</v>
      </c>
      <c r="D43" s="26">
        <v>0</v>
      </c>
      <c r="E43" s="26">
        <v>0</v>
      </c>
      <c r="F43" s="26">
        <v>0</v>
      </c>
      <c r="G43" s="26">
        <v>0</v>
      </c>
      <c r="H43" s="26">
        <v>655000000.39999998</v>
      </c>
      <c r="I43" s="26">
        <v>655000000.39999998</v>
      </c>
      <c r="J43" s="26">
        <v>655000000.39999998</v>
      </c>
      <c r="K43" s="26">
        <v>358322550</v>
      </c>
      <c r="L43" s="26">
        <v>358322550</v>
      </c>
      <c r="M43" s="26">
        <v>0</v>
      </c>
      <c r="N43" s="26">
        <v>0</v>
      </c>
      <c r="O43" s="26">
        <v>0</v>
      </c>
      <c r="P43" s="26">
        <v>0</v>
      </c>
      <c r="Q43" s="26">
        <v>296677450.39999998</v>
      </c>
      <c r="R43" s="26">
        <v>45.2942672089806</v>
      </c>
      <c r="S43" s="26"/>
      <c r="X43">
        <v>0</v>
      </c>
      <c r="Z43">
        <v>0</v>
      </c>
      <c r="AB43">
        <v>0</v>
      </c>
    </row>
    <row r="44" spans="1:28" x14ac:dyDescent="0.2">
      <c r="A44" s="10" t="s">
        <v>108</v>
      </c>
      <c r="B44" s="86" t="s">
        <v>107</v>
      </c>
      <c r="C44" s="26">
        <v>655000000.39999998</v>
      </c>
      <c r="D44" s="26">
        <v>0</v>
      </c>
      <c r="E44" s="26">
        <v>0</v>
      </c>
      <c r="F44" s="26">
        <v>0</v>
      </c>
      <c r="G44" s="26">
        <v>0</v>
      </c>
      <c r="H44" s="26">
        <v>655000000.39999998</v>
      </c>
      <c r="I44" s="26">
        <v>655000000.39999998</v>
      </c>
      <c r="J44" s="26">
        <v>655000000.39999998</v>
      </c>
      <c r="K44" s="26">
        <v>358322550</v>
      </c>
      <c r="L44" s="26">
        <v>358322550</v>
      </c>
      <c r="M44" s="26">
        <v>0</v>
      </c>
      <c r="N44" s="26">
        <v>0</v>
      </c>
      <c r="O44" s="26">
        <v>0</v>
      </c>
      <c r="P44" s="26">
        <v>0</v>
      </c>
      <c r="Q44" s="26">
        <v>296677450.39999998</v>
      </c>
      <c r="R44" s="26">
        <v>45.2942672089806</v>
      </c>
      <c r="S44" s="26"/>
      <c r="X44">
        <v>0</v>
      </c>
      <c r="Z44">
        <v>0</v>
      </c>
      <c r="AB44">
        <v>0</v>
      </c>
    </row>
    <row r="45" spans="1:28" x14ac:dyDescent="0.2">
      <c r="A45" s="10" t="s">
        <v>109</v>
      </c>
      <c r="B45" s="86" t="s">
        <v>95</v>
      </c>
      <c r="C45" s="26">
        <v>655000000.39999998</v>
      </c>
      <c r="D45" s="26">
        <v>0</v>
      </c>
      <c r="E45" s="26">
        <v>0</v>
      </c>
      <c r="F45" s="26">
        <v>0</v>
      </c>
      <c r="G45" s="26">
        <v>0</v>
      </c>
      <c r="H45" s="26">
        <v>655000000.39999998</v>
      </c>
      <c r="I45" s="26">
        <v>655000000.39999998</v>
      </c>
      <c r="J45" s="26">
        <v>655000000.39999998</v>
      </c>
      <c r="K45" s="26">
        <v>358322550</v>
      </c>
      <c r="L45" s="26">
        <v>358322550</v>
      </c>
      <c r="M45" s="26">
        <v>0</v>
      </c>
      <c r="N45" s="26">
        <v>0</v>
      </c>
      <c r="O45" s="26">
        <v>0</v>
      </c>
      <c r="P45" s="26">
        <v>0</v>
      </c>
      <c r="Q45" s="26">
        <v>296677450.39999998</v>
      </c>
      <c r="R45" s="26">
        <v>45.2942672089806</v>
      </c>
      <c r="S45" s="26"/>
      <c r="X45">
        <v>0</v>
      </c>
      <c r="Z45">
        <v>0</v>
      </c>
      <c r="AB45">
        <v>0</v>
      </c>
    </row>
    <row r="46" spans="1:28" x14ac:dyDescent="0.2">
      <c r="A46" s="10" t="s">
        <v>110</v>
      </c>
      <c r="B46" s="86" t="s">
        <v>111</v>
      </c>
      <c r="C46" s="26">
        <v>68148698245.980003</v>
      </c>
      <c r="D46" s="26">
        <v>0</v>
      </c>
      <c r="E46" s="26">
        <v>0</v>
      </c>
      <c r="F46" s="26">
        <v>0</v>
      </c>
      <c r="G46" s="26">
        <v>0</v>
      </c>
      <c r="H46" s="26">
        <v>68148698245.980003</v>
      </c>
      <c r="I46" s="26">
        <v>68148698245.980003</v>
      </c>
      <c r="J46" s="26">
        <v>68148698245.980003</v>
      </c>
      <c r="K46" s="26">
        <v>37258166066.099998</v>
      </c>
      <c r="L46" s="26">
        <v>37258166066.099998</v>
      </c>
      <c r="M46" s="26">
        <v>0</v>
      </c>
      <c r="N46" s="26">
        <v>0</v>
      </c>
      <c r="O46" s="26">
        <v>0</v>
      </c>
      <c r="P46" s="26">
        <v>0</v>
      </c>
      <c r="Q46" s="26">
        <v>30890532179.880001</v>
      </c>
      <c r="R46" s="26">
        <v>838.84681653488406</v>
      </c>
      <c r="S46" s="26"/>
      <c r="X46">
        <v>0</v>
      </c>
      <c r="Z46">
        <v>0</v>
      </c>
      <c r="AB46">
        <v>0</v>
      </c>
    </row>
    <row r="47" spans="1:28" x14ac:dyDescent="0.2">
      <c r="A47" s="10" t="s">
        <v>112</v>
      </c>
      <c r="B47" s="86" t="s">
        <v>113</v>
      </c>
      <c r="C47" s="26">
        <v>13180000000</v>
      </c>
      <c r="D47" s="26">
        <v>0</v>
      </c>
      <c r="E47" s="26">
        <v>0</v>
      </c>
      <c r="F47" s="26">
        <v>0</v>
      </c>
      <c r="G47" s="26">
        <v>0</v>
      </c>
      <c r="H47" s="26">
        <v>13180000000</v>
      </c>
      <c r="I47" s="26">
        <v>13180000000</v>
      </c>
      <c r="J47" s="26">
        <v>13180000000</v>
      </c>
      <c r="K47" s="26">
        <v>5963636000</v>
      </c>
      <c r="L47" s="26">
        <v>5963636000</v>
      </c>
      <c r="M47" s="26">
        <v>0</v>
      </c>
      <c r="N47" s="26">
        <v>0</v>
      </c>
      <c r="O47" s="26">
        <v>0</v>
      </c>
      <c r="P47" s="26">
        <v>0</v>
      </c>
      <c r="Q47" s="26">
        <v>7216364000</v>
      </c>
      <c r="R47" s="26">
        <v>54.752382397572099</v>
      </c>
      <c r="S47" s="26"/>
      <c r="X47">
        <v>0</v>
      </c>
      <c r="Z47">
        <v>0</v>
      </c>
      <c r="AB47">
        <v>0</v>
      </c>
    </row>
    <row r="48" spans="1:28" x14ac:dyDescent="0.2">
      <c r="A48" s="10" t="s">
        <v>114</v>
      </c>
      <c r="B48" s="86" t="s">
        <v>113</v>
      </c>
      <c r="C48" s="26">
        <v>13180000000</v>
      </c>
      <c r="D48" s="26">
        <v>0</v>
      </c>
      <c r="E48" s="26">
        <v>0</v>
      </c>
      <c r="F48" s="26">
        <v>0</v>
      </c>
      <c r="G48" s="26">
        <v>0</v>
      </c>
      <c r="H48" s="26">
        <v>13180000000</v>
      </c>
      <c r="I48" s="26">
        <v>13180000000</v>
      </c>
      <c r="J48" s="26">
        <v>13180000000</v>
      </c>
      <c r="K48" s="26">
        <v>5963636000</v>
      </c>
      <c r="L48" s="26">
        <v>5963636000</v>
      </c>
      <c r="M48" s="26">
        <v>0</v>
      </c>
      <c r="N48" s="26">
        <v>0</v>
      </c>
      <c r="O48" s="26">
        <v>0</v>
      </c>
      <c r="P48" s="26">
        <v>0</v>
      </c>
      <c r="Q48" s="26">
        <v>7216364000</v>
      </c>
      <c r="R48" s="26">
        <v>54.752382397572099</v>
      </c>
      <c r="S48" s="26"/>
      <c r="X48">
        <v>0</v>
      </c>
      <c r="Z48">
        <v>0</v>
      </c>
      <c r="AB48">
        <v>0</v>
      </c>
    </row>
    <row r="49" spans="1:28" x14ac:dyDescent="0.2">
      <c r="A49" s="10" t="s">
        <v>115</v>
      </c>
      <c r="B49" s="86" t="s">
        <v>113</v>
      </c>
      <c r="C49" s="26">
        <v>13180000000</v>
      </c>
      <c r="D49" s="26">
        <v>0</v>
      </c>
      <c r="E49" s="26">
        <v>0</v>
      </c>
      <c r="F49" s="26">
        <v>0</v>
      </c>
      <c r="G49" s="26">
        <v>0</v>
      </c>
      <c r="H49" s="26">
        <v>13180000000</v>
      </c>
      <c r="I49" s="26">
        <v>13180000000</v>
      </c>
      <c r="J49" s="26">
        <v>13180000000</v>
      </c>
      <c r="K49" s="26">
        <v>5963636000</v>
      </c>
      <c r="L49" s="26">
        <v>5963636000</v>
      </c>
      <c r="M49" s="26">
        <v>0</v>
      </c>
      <c r="N49" s="26">
        <v>0</v>
      </c>
      <c r="O49" s="26">
        <v>0</v>
      </c>
      <c r="P49" s="26">
        <v>0</v>
      </c>
      <c r="Q49" s="26">
        <v>7216364000</v>
      </c>
      <c r="R49" s="26">
        <v>54.752382397572099</v>
      </c>
      <c r="S49" s="26"/>
      <c r="X49">
        <v>0</v>
      </c>
      <c r="Z49">
        <v>0</v>
      </c>
      <c r="AB49">
        <v>0</v>
      </c>
    </row>
    <row r="50" spans="1:28" x14ac:dyDescent="0.2">
      <c r="A50" s="10" t="s">
        <v>116</v>
      </c>
      <c r="B50" s="86" t="s">
        <v>113</v>
      </c>
      <c r="C50" s="26">
        <v>13180000000</v>
      </c>
      <c r="D50" s="26">
        <v>0</v>
      </c>
      <c r="E50" s="26">
        <v>0</v>
      </c>
      <c r="F50" s="26">
        <v>0</v>
      </c>
      <c r="G50" s="26">
        <v>0</v>
      </c>
      <c r="H50" s="26">
        <v>13180000000</v>
      </c>
      <c r="I50" s="26">
        <v>13180000000</v>
      </c>
      <c r="J50" s="26">
        <v>13180000000</v>
      </c>
      <c r="K50" s="26">
        <v>5963636000</v>
      </c>
      <c r="L50" s="26">
        <v>5963636000</v>
      </c>
      <c r="M50" s="26">
        <v>0</v>
      </c>
      <c r="N50" s="26">
        <v>0</v>
      </c>
      <c r="O50" s="26">
        <v>0</v>
      </c>
      <c r="P50" s="26">
        <v>0</v>
      </c>
      <c r="Q50" s="26">
        <v>7216364000</v>
      </c>
      <c r="R50" s="26">
        <v>54.752382397572099</v>
      </c>
      <c r="S50" s="26"/>
      <c r="X50">
        <v>0</v>
      </c>
      <c r="Z50">
        <v>0</v>
      </c>
      <c r="AB50">
        <v>0</v>
      </c>
    </row>
    <row r="51" spans="1:28" x14ac:dyDescent="0.2">
      <c r="A51" s="10" t="s">
        <v>117</v>
      </c>
      <c r="B51" s="86" t="s">
        <v>95</v>
      </c>
      <c r="C51" s="26">
        <v>13180000000</v>
      </c>
      <c r="D51" s="26">
        <v>0</v>
      </c>
      <c r="E51" s="26">
        <v>0</v>
      </c>
      <c r="F51" s="26">
        <v>0</v>
      </c>
      <c r="G51" s="26">
        <v>0</v>
      </c>
      <c r="H51" s="26">
        <v>13180000000</v>
      </c>
      <c r="I51" s="26">
        <v>13180000000</v>
      </c>
      <c r="J51" s="26">
        <v>13180000000</v>
      </c>
      <c r="K51" s="26">
        <v>5963636000</v>
      </c>
      <c r="L51" s="26">
        <v>5963636000</v>
      </c>
      <c r="M51" s="26">
        <v>0</v>
      </c>
      <c r="N51" s="26">
        <v>0</v>
      </c>
      <c r="O51" s="26">
        <v>0</v>
      </c>
      <c r="P51" s="26">
        <v>0</v>
      </c>
      <c r="Q51" s="26">
        <v>7216364000</v>
      </c>
      <c r="R51" s="26">
        <v>54.752382397572099</v>
      </c>
      <c r="S51" s="26"/>
      <c r="X51">
        <v>0</v>
      </c>
      <c r="Z51">
        <v>0</v>
      </c>
      <c r="AB51">
        <v>0</v>
      </c>
    </row>
    <row r="52" spans="1:28" x14ac:dyDescent="0.2">
      <c r="A52" s="10" t="s">
        <v>118</v>
      </c>
      <c r="B52" s="86" t="s">
        <v>119</v>
      </c>
      <c r="C52" s="26">
        <v>25516943057</v>
      </c>
      <c r="D52" s="26">
        <v>0</v>
      </c>
      <c r="E52" s="26">
        <v>0</v>
      </c>
      <c r="F52" s="26">
        <v>0</v>
      </c>
      <c r="G52" s="26">
        <v>0</v>
      </c>
      <c r="H52" s="26">
        <v>25516943057</v>
      </c>
      <c r="I52" s="26">
        <v>25516943057</v>
      </c>
      <c r="J52" s="26">
        <v>25516943057</v>
      </c>
      <c r="K52" s="26">
        <v>22982117725.540001</v>
      </c>
      <c r="L52" s="26">
        <v>22982117725.540001</v>
      </c>
      <c r="M52" s="26">
        <v>0</v>
      </c>
      <c r="N52" s="26">
        <v>0</v>
      </c>
      <c r="O52" s="26">
        <v>0</v>
      </c>
      <c r="P52" s="26">
        <v>0</v>
      </c>
      <c r="Q52" s="26">
        <v>2534825331.46</v>
      </c>
      <c r="R52" s="26">
        <v>29.683622931592797</v>
      </c>
      <c r="S52" s="26"/>
      <c r="X52">
        <v>0</v>
      </c>
      <c r="Z52">
        <v>0</v>
      </c>
      <c r="AB52">
        <v>0</v>
      </c>
    </row>
    <row r="53" spans="1:28" x14ac:dyDescent="0.2">
      <c r="A53" s="10" t="s">
        <v>120</v>
      </c>
      <c r="B53" s="86" t="s">
        <v>121</v>
      </c>
      <c r="C53" s="26">
        <v>11243829316</v>
      </c>
      <c r="D53" s="26">
        <v>0</v>
      </c>
      <c r="E53" s="26">
        <v>0</v>
      </c>
      <c r="F53" s="26">
        <v>0</v>
      </c>
      <c r="G53" s="26">
        <v>0</v>
      </c>
      <c r="H53" s="26">
        <v>11243829316</v>
      </c>
      <c r="I53" s="26">
        <v>11243829316</v>
      </c>
      <c r="J53" s="26">
        <v>11243829316</v>
      </c>
      <c r="K53" s="26">
        <v>9479906633</v>
      </c>
      <c r="L53" s="26">
        <v>9479906633</v>
      </c>
      <c r="M53" s="26">
        <v>0</v>
      </c>
      <c r="N53" s="26">
        <v>0</v>
      </c>
      <c r="O53" s="26">
        <v>0</v>
      </c>
      <c r="P53" s="26">
        <v>0</v>
      </c>
      <c r="Q53" s="26">
        <v>1763922683</v>
      </c>
      <c r="R53" s="26">
        <v>49.972187741230599</v>
      </c>
      <c r="S53" s="26"/>
      <c r="X53">
        <v>0</v>
      </c>
      <c r="Z53">
        <v>0</v>
      </c>
      <c r="AB53">
        <v>0</v>
      </c>
    </row>
    <row r="54" spans="1:28" x14ac:dyDescent="0.2">
      <c r="A54" s="10" t="s">
        <v>122</v>
      </c>
      <c r="B54" s="86" t="s">
        <v>123</v>
      </c>
      <c r="C54" s="26">
        <v>10316829316</v>
      </c>
      <c r="D54" s="26">
        <v>0</v>
      </c>
      <c r="E54" s="26">
        <v>0</v>
      </c>
      <c r="F54" s="26">
        <v>0</v>
      </c>
      <c r="G54" s="26">
        <v>0</v>
      </c>
      <c r="H54" s="26">
        <v>10316829316</v>
      </c>
      <c r="I54" s="26">
        <v>10316829316</v>
      </c>
      <c r="J54" s="26">
        <v>10316829316</v>
      </c>
      <c r="K54" s="26">
        <v>8887740640.5</v>
      </c>
      <c r="L54" s="26">
        <v>8887740640.5</v>
      </c>
      <c r="M54" s="26">
        <v>0</v>
      </c>
      <c r="N54" s="26">
        <v>0</v>
      </c>
      <c r="O54" s="26">
        <v>0</v>
      </c>
      <c r="P54" s="26">
        <v>0</v>
      </c>
      <c r="Q54" s="26">
        <v>1429088675.5</v>
      </c>
      <c r="R54" s="26">
        <v>13.852014332384799</v>
      </c>
      <c r="S54" s="26"/>
      <c r="X54">
        <v>0</v>
      </c>
      <c r="Z54">
        <v>0</v>
      </c>
      <c r="AB54">
        <v>0</v>
      </c>
    </row>
    <row r="55" spans="1:28" x14ac:dyDescent="0.2">
      <c r="A55" s="10" t="s">
        <v>124</v>
      </c>
      <c r="B55" s="86" t="s">
        <v>123</v>
      </c>
      <c r="C55" s="26">
        <v>10316829316</v>
      </c>
      <c r="D55" s="26">
        <v>0</v>
      </c>
      <c r="E55" s="26">
        <v>0</v>
      </c>
      <c r="F55" s="26">
        <v>0</v>
      </c>
      <c r="G55" s="26">
        <v>0</v>
      </c>
      <c r="H55" s="26">
        <v>10316829316</v>
      </c>
      <c r="I55" s="26">
        <v>10316829316</v>
      </c>
      <c r="J55" s="26">
        <v>10316829316</v>
      </c>
      <c r="K55" s="26">
        <v>8887740640.5</v>
      </c>
      <c r="L55" s="26">
        <v>8887740640.5</v>
      </c>
      <c r="M55" s="26">
        <v>0</v>
      </c>
      <c r="N55" s="26">
        <v>0</v>
      </c>
      <c r="O55" s="26">
        <v>0</v>
      </c>
      <c r="P55" s="26">
        <v>0</v>
      </c>
      <c r="Q55" s="26">
        <v>1429088675.5</v>
      </c>
      <c r="R55" s="26">
        <v>13.852014332384799</v>
      </c>
      <c r="S55" s="26"/>
      <c r="X55">
        <v>0</v>
      </c>
      <c r="Z55">
        <v>0</v>
      </c>
      <c r="AB55">
        <v>0</v>
      </c>
    </row>
    <row r="56" spans="1:28" x14ac:dyDescent="0.2">
      <c r="A56" s="10" t="s">
        <v>125</v>
      </c>
      <c r="B56" s="86" t="s">
        <v>95</v>
      </c>
      <c r="C56" s="26">
        <v>10316829316</v>
      </c>
      <c r="D56" s="26">
        <v>0</v>
      </c>
      <c r="E56" s="26">
        <v>0</v>
      </c>
      <c r="F56" s="26">
        <v>0</v>
      </c>
      <c r="G56" s="26">
        <v>0</v>
      </c>
      <c r="H56" s="26">
        <v>10316829316</v>
      </c>
      <c r="I56" s="26">
        <v>10316829316</v>
      </c>
      <c r="J56" s="26">
        <v>10316829316</v>
      </c>
      <c r="K56" s="26">
        <v>8887740640.5</v>
      </c>
      <c r="L56" s="26">
        <v>8887740640.5</v>
      </c>
      <c r="M56" s="26">
        <v>0</v>
      </c>
      <c r="N56" s="26">
        <v>0</v>
      </c>
      <c r="O56" s="26">
        <v>0</v>
      </c>
      <c r="P56" s="26">
        <v>0</v>
      </c>
      <c r="Q56" s="26">
        <v>1429088675.5</v>
      </c>
      <c r="R56" s="26">
        <v>13.852014332384799</v>
      </c>
      <c r="S56" s="26"/>
      <c r="X56">
        <v>0</v>
      </c>
      <c r="Z56">
        <v>0</v>
      </c>
      <c r="AB56">
        <v>0</v>
      </c>
    </row>
    <row r="57" spans="1:28" x14ac:dyDescent="0.2">
      <c r="A57" s="10" t="s">
        <v>126</v>
      </c>
      <c r="B57" s="86" t="s">
        <v>127</v>
      </c>
      <c r="C57" s="26">
        <v>927000000</v>
      </c>
      <c r="D57" s="26">
        <v>0</v>
      </c>
      <c r="E57" s="26">
        <v>0</v>
      </c>
      <c r="F57" s="26">
        <v>0</v>
      </c>
      <c r="G57" s="26">
        <v>0</v>
      </c>
      <c r="H57" s="26">
        <v>927000000</v>
      </c>
      <c r="I57" s="26">
        <v>927000000</v>
      </c>
      <c r="J57" s="26">
        <v>927000000</v>
      </c>
      <c r="K57" s="26">
        <v>592165992.5</v>
      </c>
      <c r="L57" s="26">
        <v>592165992.5</v>
      </c>
      <c r="M57" s="26">
        <v>0</v>
      </c>
      <c r="N57" s="26">
        <v>0</v>
      </c>
      <c r="O57" s="26">
        <v>0</v>
      </c>
      <c r="P57" s="26">
        <v>0</v>
      </c>
      <c r="Q57" s="26">
        <v>334834007.5</v>
      </c>
      <c r="R57" s="26">
        <v>36.120173408845702</v>
      </c>
      <c r="S57" s="26"/>
      <c r="X57">
        <v>0</v>
      </c>
      <c r="Z57">
        <v>0</v>
      </c>
      <c r="AB57">
        <v>0</v>
      </c>
    </row>
    <row r="58" spans="1:28" x14ac:dyDescent="0.2">
      <c r="A58" s="10" t="s">
        <v>128</v>
      </c>
      <c r="B58" s="86" t="s">
        <v>127</v>
      </c>
      <c r="C58" s="26">
        <v>927000000</v>
      </c>
      <c r="D58" s="26">
        <v>0</v>
      </c>
      <c r="E58" s="26">
        <v>0</v>
      </c>
      <c r="F58" s="26">
        <v>0</v>
      </c>
      <c r="G58" s="26">
        <v>0</v>
      </c>
      <c r="H58" s="26">
        <v>927000000</v>
      </c>
      <c r="I58" s="26">
        <v>927000000</v>
      </c>
      <c r="J58" s="26">
        <v>927000000</v>
      </c>
      <c r="K58" s="26">
        <v>592165992.5</v>
      </c>
      <c r="L58" s="26">
        <v>592165992.5</v>
      </c>
      <c r="M58" s="26">
        <v>0</v>
      </c>
      <c r="N58" s="26">
        <v>0</v>
      </c>
      <c r="O58" s="26">
        <v>0</v>
      </c>
      <c r="P58" s="26">
        <v>0</v>
      </c>
      <c r="Q58" s="26">
        <v>334834007.5</v>
      </c>
      <c r="R58" s="26">
        <v>36.120173408845702</v>
      </c>
      <c r="S58" s="26"/>
      <c r="X58">
        <v>0</v>
      </c>
      <c r="Z58">
        <v>0</v>
      </c>
      <c r="AB58">
        <v>0</v>
      </c>
    </row>
    <row r="59" spans="1:28" x14ac:dyDescent="0.2">
      <c r="A59" s="10" t="s">
        <v>129</v>
      </c>
      <c r="B59" s="86" t="s">
        <v>95</v>
      </c>
      <c r="C59" s="26">
        <v>927000000</v>
      </c>
      <c r="D59" s="26">
        <v>0</v>
      </c>
      <c r="E59" s="26">
        <v>0</v>
      </c>
      <c r="F59" s="26">
        <v>0</v>
      </c>
      <c r="G59" s="26">
        <v>0</v>
      </c>
      <c r="H59" s="26">
        <v>927000000</v>
      </c>
      <c r="I59" s="26">
        <v>927000000</v>
      </c>
      <c r="J59" s="26">
        <v>927000000</v>
      </c>
      <c r="K59" s="26">
        <v>592165992.5</v>
      </c>
      <c r="L59" s="26">
        <v>592165992.5</v>
      </c>
      <c r="M59" s="26">
        <v>0</v>
      </c>
      <c r="N59" s="26">
        <v>0</v>
      </c>
      <c r="O59" s="26">
        <v>0</v>
      </c>
      <c r="P59" s="26">
        <v>0</v>
      </c>
      <c r="Q59" s="26">
        <v>334834007.5</v>
      </c>
      <c r="R59" s="26">
        <v>36.120173408845702</v>
      </c>
      <c r="S59" s="26"/>
      <c r="X59">
        <v>0</v>
      </c>
      <c r="Z59">
        <v>0</v>
      </c>
      <c r="AB59">
        <v>0</v>
      </c>
    </row>
    <row r="60" spans="1:28" x14ac:dyDescent="0.2">
      <c r="A60" s="10" t="s">
        <v>130</v>
      </c>
      <c r="B60" s="86" t="s">
        <v>131</v>
      </c>
      <c r="C60" s="26">
        <v>4161269452</v>
      </c>
      <c r="D60" s="26">
        <v>0</v>
      </c>
      <c r="E60" s="26">
        <v>0</v>
      </c>
      <c r="F60" s="26">
        <v>0</v>
      </c>
      <c r="G60" s="26">
        <v>0</v>
      </c>
      <c r="H60" s="26">
        <v>4161269452</v>
      </c>
      <c r="I60" s="26">
        <v>4161269452</v>
      </c>
      <c r="J60" s="26">
        <v>4161269452</v>
      </c>
      <c r="K60" s="26">
        <v>2592392499.4000001</v>
      </c>
      <c r="L60" s="26">
        <v>2592392499.4000001</v>
      </c>
      <c r="M60" s="26">
        <v>0</v>
      </c>
      <c r="N60" s="26">
        <v>0</v>
      </c>
      <c r="O60" s="26">
        <v>0</v>
      </c>
      <c r="P60" s="26">
        <v>0</v>
      </c>
      <c r="Q60" s="26">
        <v>1568876952.5999999</v>
      </c>
      <c r="R60" s="26">
        <v>91.749369397975002</v>
      </c>
      <c r="S60" s="26"/>
      <c r="X60">
        <v>0</v>
      </c>
      <c r="Z60">
        <v>0</v>
      </c>
      <c r="AB60">
        <v>0</v>
      </c>
    </row>
    <row r="61" spans="1:28" x14ac:dyDescent="0.2">
      <c r="A61" s="10" t="s">
        <v>132</v>
      </c>
      <c r="B61" s="86" t="s">
        <v>133</v>
      </c>
      <c r="C61" s="26">
        <v>3861269452</v>
      </c>
      <c r="D61" s="26">
        <v>0</v>
      </c>
      <c r="E61" s="26">
        <v>0</v>
      </c>
      <c r="F61" s="26">
        <v>0</v>
      </c>
      <c r="G61" s="26">
        <v>0</v>
      </c>
      <c r="H61" s="26">
        <v>3861269452</v>
      </c>
      <c r="I61" s="26">
        <v>3861269452</v>
      </c>
      <c r="J61" s="26">
        <v>3861269452</v>
      </c>
      <c r="K61" s="26">
        <v>2458665800</v>
      </c>
      <c r="L61" s="26">
        <v>2458665800</v>
      </c>
      <c r="M61" s="26">
        <v>0</v>
      </c>
      <c r="N61" s="26">
        <v>0</v>
      </c>
      <c r="O61" s="26">
        <v>0</v>
      </c>
      <c r="P61" s="26">
        <v>0</v>
      </c>
      <c r="Q61" s="26">
        <v>1402603652</v>
      </c>
      <c r="R61" s="26">
        <v>36.324935864641596</v>
      </c>
      <c r="S61" s="26"/>
      <c r="X61">
        <v>0</v>
      </c>
      <c r="Z61">
        <v>0</v>
      </c>
      <c r="AB61">
        <v>0</v>
      </c>
    </row>
    <row r="62" spans="1:28" x14ac:dyDescent="0.2">
      <c r="A62" s="10" t="s">
        <v>134</v>
      </c>
      <c r="B62" s="86" t="s">
        <v>133</v>
      </c>
      <c r="C62" s="26">
        <v>3861269452</v>
      </c>
      <c r="D62" s="26">
        <v>0</v>
      </c>
      <c r="E62" s="26">
        <v>0</v>
      </c>
      <c r="F62" s="26">
        <v>0</v>
      </c>
      <c r="G62" s="26">
        <v>0</v>
      </c>
      <c r="H62" s="26">
        <v>3861269452</v>
      </c>
      <c r="I62" s="26">
        <v>3861269452</v>
      </c>
      <c r="J62" s="26">
        <v>3861269452</v>
      </c>
      <c r="K62" s="26">
        <v>2458665800</v>
      </c>
      <c r="L62" s="26">
        <v>2458665800</v>
      </c>
      <c r="M62" s="26">
        <v>0</v>
      </c>
      <c r="N62" s="26">
        <v>0</v>
      </c>
      <c r="O62" s="26">
        <v>0</v>
      </c>
      <c r="P62" s="26">
        <v>0</v>
      </c>
      <c r="Q62" s="26">
        <v>1402603652</v>
      </c>
      <c r="R62" s="26">
        <v>36.324935864641596</v>
      </c>
      <c r="S62" s="26"/>
      <c r="X62">
        <v>0</v>
      </c>
      <c r="Z62">
        <v>0</v>
      </c>
      <c r="AB62">
        <v>0</v>
      </c>
    </row>
    <row r="63" spans="1:28" x14ac:dyDescent="0.2">
      <c r="A63" s="10" t="s">
        <v>135</v>
      </c>
      <c r="B63" s="86" t="s">
        <v>95</v>
      </c>
      <c r="C63" s="26">
        <v>3861269452</v>
      </c>
      <c r="D63" s="26">
        <v>0</v>
      </c>
      <c r="E63" s="26">
        <v>0</v>
      </c>
      <c r="F63" s="26">
        <v>0</v>
      </c>
      <c r="G63" s="26">
        <v>0</v>
      </c>
      <c r="H63" s="26">
        <v>3861269452</v>
      </c>
      <c r="I63" s="26">
        <v>3861269452</v>
      </c>
      <c r="J63" s="26">
        <v>3861269452</v>
      </c>
      <c r="K63" s="26">
        <v>2458665800</v>
      </c>
      <c r="L63" s="26">
        <v>2458665800</v>
      </c>
      <c r="M63" s="26">
        <v>0</v>
      </c>
      <c r="N63" s="26">
        <v>0</v>
      </c>
      <c r="O63" s="26">
        <v>0</v>
      </c>
      <c r="P63" s="26">
        <v>0</v>
      </c>
      <c r="Q63" s="26">
        <v>1402603652</v>
      </c>
      <c r="R63" s="26">
        <v>36.324935864641596</v>
      </c>
      <c r="S63" s="26"/>
      <c r="X63">
        <v>0</v>
      </c>
      <c r="Z63">
        <v>0</v>
      </c>
      <c r="AB63">
        <v>0</v>
      </c>
    </row>
    <row r="64" spans="1:28" x14ac:dyDescent="0.2">
      <c r="A64" s="10" t="s">
        <v>136</v>
      </c>
      <c r="B64" s="86" t="s">
        <v>137</v>
      </c>
      <c r="C64" s="26">
        <v>300000000</v>
      </c>
      <c r="D64" s="26">
        <v>0</v>
      </c>
      <c r="E64" s="26">
        <v>0</v>
      </c>
      <c r="F64" s="26">
        <v>0</v>
      </c>
      <c r="G64" s="26">
        <v>0</v>
      </c>
      <c r="H64" s="26">
        <v>300000000</v>
      </c>
      <c r="I64" s="26">
        <v>300000000</v>
      </c>
      <c r="J64" s="26">
        <v>300000000</v>
      </c>
      <c r="K64" s="26">
        <v>133726699.40000001</v>
      </c>
      <c r="L64" s="26">
        <v>133726699.40000001</v>
      </c>
      <c r="M64" s="26">
        <v>0</v>
      </c>
      <c r="N64" s="26">
        <v>0</v>
      </c>
      <c r="O64" s="26">
        <v>0</v>
      </c>
      <c r="P64" s="26">
        <v>0</v>
      </c>
      <c r="Q64" s="26">
        <v>166273300.59999999</v>
      </c>
      <c r="R64" s="26">
        <v>55.4244335333333</v>
      </c>
      <c r="S64" s="26"/>
      <c r="X64">
        <v>0</v>
      </c>
      <c r="Z64">
        <v>0</v>
      </c>
      <c r="AB64">
        <v>0</v>
      </c>
    </row>
    <row r="65" spans="1:28" x14ac:dyDescent="0.2">
      <c r="A65" s="10" t="s">
        <v>138</v>
      </c>
      <c r="B65" s="86" t="s">
        <v>137</v>
      </c>
      <c r="C65" s="26">
        <v>300000000</v>
      </c>
      <c r="D65" s="26">
        <v>0</v>
      </c>
      <c r="E65" s="26">
        <v>0</v>
      </c>
      <c r="F65" s="26">
        <v>0</v>
      </c>
      <c r="G65" s="26">
        <v>0</v>
      </c>
      <c r="H65" s="26">
        <v>300000000</v>
      </c>
      <c r="I65" s="26">
        <v>300000000</v>
      </c>
      <c r="J65" s="26">
        <v>300000000</v>
      </c>
      <c r="K65" s="26">
        <v>133726699.40000001</v>
      </c>
      <c r="L65" s="26">
        <v>133726699.40000001</v>
      </c>
      <c r="M65" s="26">
        <v>0</v>
      </c>
      <c r="N65" s="26">
        <v>0</v>
      </c>
      <c r="O65" s="26">
        <v>0</v>
      </c>
      <c r="P65" s="26">
        <v>0</v>
      </c>
      <c r="Q65" s="26">
        <v>166273300.59999999</v>
      </c>
      <c r="R65" s="26">
        <v>55.4244335333333</v>
      </c>
      <c r="S65" s="26"/>
      <c r="X65">
        <v>0</v>
      </c>
      <c r="Z65">
        <v>0</v>
      </c>
      <c r="AB65">
        <v>0</v>
      </c>
    </row>
    <row r="66" spans="1:28" x14ac:dyDescent="0.2">
      <c r="A66" s="10" t="s">
        <v>139</v>
      </c>
      <c r="B66" s="86" t="s">
        <v>95</v>
      </c>
      <c r="C66" s="26">
        <v>300000000</v>
      </c>
      <c r="D66" s="26">
        <v>0</v>
      </c>
      <c r="E66" s="26">
        <v>0</v>
      </c>
      <c r="F66" s="26">
        <v>0</v>
      </c>
      <c r="G66" s="26">
        <v>0</v>
      </c>
      <c r="H66" s="26">
        <v>300000000</v>
      </c>
      <c r="I66" s="26">
        <v>300000000</v>
      </c>
      <c r="J66" s="26">
        <v>300000000</v>
      </c>
      <c r="K66" s="26">
        <v>133726699.40000001</v>
      </c>
      <c r="L66" s="26">
        <v>133726699.40000001</v>
      </c>
      <c r="M66" s="26">
        <v>0</v>
      </c>
      <c r="N66" s="26">
        <v>0</v>
      </c>
      <c r="O66" s="26">
        <v>0</v>
      </c>
      <c r="P66" s="26">
        <v>0</v>
      </c>
      <c r="Q66" s="26">
        <v>166273300.59999999</v>
      </c>
      <c r="R66" s="26">
        <v>55.4244335333333</v>
      </c>
      <c r="S66" s="26"/>
      <c r="X66">
        <v>0</v>
      </c>
      <c r="Z66">
        <v>0</v>
      </c>
      <c r="AB66">
        <v>0</v>
      </c>
    </row>
    <row r="67" spans="1:28" x14ac:dyDescent="0.2">
      <c r="A67" s="10" t="s">
        <v>140</v>
      </c>
      <c r="B67" s="86" t="s">
        <v>141</v>
      </c>
      <c r="C67" s="26">
        <v>10111844289</v>
      </c>
      <c r="D67" s="26">
        <v>0</v>
      </c>
      <c r="E67" s="26">
        <v>0</v>
      </c>
      <c r="F67" s="26">
        <v>0</v>
      </c>
      <c r="G67" s="26">
        <v>0</v>
      </c>
      <c r="H67" s="26">
        <v>10111844289</v>
      </c>
      <c r="I67" s="26">
        <v>10111844289</v>
      </c>
      <c r="J67" s="26">
        <v>10111844289</v>
      </c>
      <c r="K67" s="26">
        <v>10909818593.139999</v>
      </c>
      <c r="L67" s="26">
        <v>10909818593.139999</v>
      </c>
      <c r="M67" s="26">
        <v>0</v>
      </c>
      <c r="N67" s="26">
        <v>0</v>
      </c>
      <c r="O67" s="26">
        <v>0</v>
      </c>
      <c r="P67" s="26">
        <v>0</v>
      </c>
      <c r="Q67" s="26">
        <v>-797974304.13999999</v>
      </c>
      <c r="R67" s="26">
        <v>-112.03793420761301</v>
      </c>
      <c r="S67" s="26"/>
      <c r="X67">
        <v>0</v>
      </c>
      <c r="Z67">
        <v>0</v>
      </c>
      <c r="AB67">
        <v>0</v>
      </c>
    </row>
    <row r="68" spans="1:28" x14ac:dyDescent="0.2">
      <c r="A68" s="10" t="s">
        <v>142</v>
      </c>
      <c r="B68" s="86" t="s">
        <v>143</v>
      </c>
      <c r="C68" s="26">
        <v>9411844289</v>
      </c>
      <c r="D68" s="26">
        <v>0</v>
      </c>
      <c r="E68" s="26">
        <v>0</v>
      </c>
      <c r="F68" s="26">
        <v>0</v>
      </c>
      <c r="G68" s="26">
        <v>0</v>
      </c>
      <c r="H68" s="26">
        <v>9411844289</v>
      </c>
      <c r="I68" s="26">
        <v>9411844289</v>
      </c>
      <c r="J68" s="26">
        <v>9411844289</v>
      </c>
      <c r="K68" s="26">
        <v>9426654558.1399994</v>
      </c>
      <c r="L68" s="26">
        <v>9426654558.1399994</v>
      </c>
      <c r="M68" s="26">
        <v>0</v>
      </c>
      <c r="N68" s="26">
        <v>0</v>
      </c>
      <c r="O68" s="26">
        <v>0</v>
      </c>
      <c r="P68" s="26">
        <v>0</v>
      </c>
      <c r="Q68" s="26">
        <v>-14810269.140000001</v>
      </c>
      <c r="R68" s="26">
        <v>-0.15735777904134401</v>
      </c>
      <c r="S68" s="26"/>
      <c r="X68">
        <v>0</v>
      </c>
      <c r="Z68">
        <v>0</v>
      </c>
      <c r="AB68">
        <v>0</v>
      </c>
    </row>
    <row r="69" spans="1:28" x14ac:dyDescent="0.2">
      <c r="A69" s="10" t="s">
        <v>144</v>
      </c>
      <c r="B69" s="86" t="s">
        <v>143</v>
      </c>
      <c r="C69" s="26">
        <v>9411844289</v>
      </c>
      <c r="D69" s="26">
        <v>0</v>
      </c>
      <c r="E69" s="26">
        <v>0</v>
      </c>
      <c r="F69" s="26">
        <v>0</v>
      </c>
      <c r="G69" s="26">
        <v>0</v>
      </c>
      <c r="H69" s="26">
        <v>9411844289</v>
      </c>
      <c r="I69" s="26">
        <v>9411844289</v>
      </c>
      <c r="J69" s="26">
        <v>9411844289</v>
      </c>
      <c r="K69" s="26">
        <v>9426654558.1399994</v>
      </c>
      <c r="L69" s="26">
        <v>9426654558.1399994</v>
      </c>
      <c r="M69" s="26">
        <v>0</v>
      </c>
      <c r="N69" s="26">
        <v>0</v>
      </c>
      <c r="O69" s="26">
        <v>0</v>
      </c>
      <c r="P69" s="26">
        <v>0</v>
      </c>
      <c r="Q69" s="26">
        <v>-14810269.140000001</v>
      </c>
      <c r="R69" s="26">
        <v>-0.15735777904134401</v>
      </c>
      <c r="S69" s="26"/>
      <c r="X69">
        <v>0</v>
      </c>
      <c r="Z69">
        <v>0</v>
      </c>
      <c r="AB69">
        <v>0</v>
      </c>
    </row>
    <row r="70" spans="1:28" x14ac:dyDescent="0.2">
      <c r="A70" s="10" t="s">
        <v>145</v>
      </c>
      <c r="B70" s="86" t="s">
        <v>95</v>
      </c>
      <c r="C70" s="26">
        <v>9411844289</v>
      </c>
      <c r="D70" s="26">
        <v>0</v>
      </c>
      <c r="E70" s="26">
        <v>0</v>
      </c>
      <c r="F70" s="26">
        <v>0</v>
      </c>
      <c r="G70" s="26">
        <v>0</v>
      </c>
      <c r="H70" s="26">
        <v>9411844289</v>
      </c>
      <c r="I70" s="26">
        <v>9411844289</v>
      </c>
      <c r="J70" s="26">
        <v>9411844289</v>
      </c>
      <c r="K70" s="26">
        <v>9426654558.1399994</v>
      </c>
      <c r="L70" s="26">
        <v>9426654558.1399994</v>
      </c>
      <c r="M70" s="26">
        <v>0</v>
      </c>
      <c r="N70" s="26">
        <v>0</v>
      </c>
      <c r="O70" s="26">
        <v>0</v>
      </c>
      <c r="P70" s="26">
        <v>0</v>
      </c>
      <c r="Q70" s="26">
        <v>-14810269.140000001</v>
      </c>
      <c r="R70" s="26">
        <v>-0.15735777904134401</v>
      </c>
      <c r="S70" s="26"/>
      <c r="X70">
        <v>0</v>
      </c>
      <c r="Z70">
        <v>0</v>
      </c>
      <c r="AB70">
        <v>0</v>
      </c>
    </row>
    <row r="71" spans="1:28" x14ac:dyDescent="0.2">
      <c r="A71" s="10" t="s">
        <v>146</v>
      </c>
      <c r="B71" s="86" t="s">
        <v>147</v>
      </c>
      <c r="C71" s="26">
        <v>700000000</v>
      </c>
      <c r="D71" s="26">
        <v>0</v>
      </c>
      <c r="E71" s="26">
        <v>0</v>
      </c>
      <c r="F71" s="26">
        <v>0</v>
      </c>
      <c r="G71" s="26">
        <v>0</v>
      </c>
      <c r="H71" s="26">
        <v>700000000</v>
      </c>
      <c r="I71" s="26">
        <v>700000000</v>
      </c>
      <c r="J71" s="26">
        <v>700000000</v>
      </c>
      <c r="K71" s="26">
        <v>1483164035</v>
      </c>
      <c r="L71" s="26">
        <v>1483164035</v>
      </c>
      <c r="M71" s="26">
        <v>0</v>
      </c>
      <c r="N71" s="26">
        <v>0</v>
      </c>
      <c r="O71" s="26">
        <v>0</v>
      </c>
      <c r="P71" s="26">
        <v>0</v>
      </c>
      <c r="Q71" s="26">
        <v>-783164035</v>
      </c>
      <c r="R71" s="26">
        <v>-111.88057642857102</v>
      </c>
      <c r="S71" s="26"/>
      <c r="X71">
        <v>0</v>
      </c>
      <c r="Z71">
        <v>0</v>
      </c>
      <c r="AB71">
        <v>0</v>
      </c>
    </row>
    <row r="72" spans="1:28" x14ac:dyDescent="0.2">
      <c r="A72" s="10" t="s">
        <v>148</v>
      </c>
      <c r="B72" s="86" t="s">
        <v>147</v>
      </c>
      <c r="C72" s="26">
        <v>700000000</v>
      </c>
      <c r="D72" s="26">
        <v>0</v>
      </c>
      <c r="E72" s="26">
        <v>0</v>
      </c>
      <c r="F72" s="26">
        <v>0</v>
      </c>
      <c r="G72" s="26">
        <v>0</v>
      </c>
      <c r="H72" s="26">
        <v>700000000</v>
      </c>
      <c r="I72" s="26">
        <v>700000000</v>
      </c>
      <c r="J72" s="26">
        <v>700000000</v>
      </c>
      <c r="K72" s="26">
        <v>1483164035</v>
      </c>
      <c r="L72" s="26">
        <v>1483164035</v>
      </c>
      <c r="M72" s="26">
        <v>0</v>
      </c>
      <c r="N72" s="26">
        <v>0</v>
      </c>
      <c r="O72" s="26">
        <v>0</v>
      </c>
      <c r="P72" s="26">
        <v>0</v>
      </c>
      <c r="Q72" s="26">
        <v>-783164035</v>
      </c>
      <c r="R72" s="26">
        <v>-111.88057642857102</v>
      </c>
      <c r="S72" s="26"/>
      <c r="X72">
        <v>0</v>
      </c>
      <c r="Z72">
        <v>0</v>
      </c>
      <c r="AB72">
        <v>0</v>
      </c>
    </row>
    <row r="73" spans="1:28" x14ac:dyDescent="0.2">
      <c r="A73" s="10" t="s">
        <v>149</v>
      </c>
      <c r="B73" s="86" t="s">
        <v>95</v>
      </c>
      <c r="C73" s="26">
        <v>700000000</v>
      </c>
      <c r="D73" s="26">
        <v>0</v>
      </c>
      <c r="E73" s="26">
        <v>0</v>
      </c>
      <c r="F73" s="26">
        <v>0</v>
      </c>
      <c r="G73" s="26">
        <v>0</v>
      </c>
      <c r="H73" s="26">
        <v>700000000</v>
      </c>
      <c r="I73" s="26">
        <v>700000000</v>
      </c>
      <c r="J73" s="26">
        <v>700000000</v>
      </c>
      <c r="K73" s="26">
        <v>1483164035</v>
      </c>
      <c r="L73" s="26">
        <v>1483164035</v>
      </c>
      <c r="M73" s="26">
        <v>0</v>
      </c>
      <c r="N73" s="26">
        <v>0</v>
      </c>
      <c r="O73" s="26">
        <v>0</v>
      </c>
      <c r="P73" s="26">
        <v>0</v>
      </c>
      <c r="Q73" s="26">
        <v>-783164035</v>
      </c>
      <c r="R73" s="26">
        <v>-111.88057642857102</v>
      </c>
      <c r="S73" s="26"/>
      <c r="X73">
        <v>0</v>
      </c>
      <c r="Z73">
        <v>0</v>
      </c>
      <c r="AB73">
        <v>0</v>
      </c>
    </row>
    <row r="74" spans="1:28" x14ac:dyDescent="0.2">
      <c r="A74" s="10" t="s">
        <v>150</v>
      </c>
      <c r="B74" s="86" t="s">
        <v>151</v>
      </c>
      <c r="C74" s="26">
        <v>4162931127.77</v>
      </c>
      <c r="D74" s="26">
        <v>0</v>
      </c>
      <c r="E74" s="26">
        <v>0</v>
      </c>
      <c r="F74" s="26">
        <v>0</v>
      </c>
      <c r="G74" s="26">
        <v>0</v>
      </c>
      <c r="H74" s="26">
        <v>4162931127.77</v>
      </c>
      <c r="I74" s="26">
        <v>4162931127.77</v>
      </c>
      <c r="J74" s="26">
        <v>4162931127.77</v>
      </c>
      <c r="K74" s="26">
        <v>3203793072</v>
      </c>
      <c r="L74" s="26">
        <v>3203793072</v>
      </c>
      <c r="M74" s="26">
        <v>0</v>
      </c>
      <c r="N74" s="26">
        <v>0</v>
      </c>
      <c r="O74" s="26">
        <v>0</v>
      </c>
      <c r="P74" s="26">
        <v>0</v>
      </c>
      <c r="Q74" s="26">
        <v>959138055.76999998</v>
      </c>
      <c r="R74" s="26">
        <v>86.155321850879602</v>
      </c>
      <c r="S74" s="26"/>
      <c r="X74">
        <v>0</v>
      </c>
      <c r="Z74">
        <v>0</v>
      </c>
      <c r="AB74">
        <v>0</v>
      </c>
    </row>
    <row r="75" spans="1:28" x14ac:dyDescent="0.2">
      <c r="A75" s="10" t="s">
        <v>152</v>
      </c>
      <c r="B75" s="86" t="s">
        <v>153</v>
      </c>
      <c r="C75" s="26">
        <v>3952931127.77</v>
      </c>
      <c r="D75" s="26">
        <v>0</v>
      </c>
      <c r="E75" s="26">
        <v>0</v>
      </c>
      <c r="F75" s="26">
        <v>0</v>
      </c>
      <c r="G75" s="26">
        <v>0</v>
      </c>
      <c r="H75" s="26">
        <v>3952931127.77</v>
      </c>
      <c r="I75" s="26">
        <v>3952931127.77</v>
      </c>
      <c r="J75" s="26">
        <v>3952931127.77</v>
      </c>
      <c r="K75" s="26">
        <v>3131057078</v>
      </c>
      <c r="L75" s="26">
        <v>3131057078</v>
      </c>
      <c r="M75" s="26">
        <v>0</v>
      </c>
      <c r="N75" s="26">
        <v>0</v>
      </c>
      <c r="O75" s="26">
        <v>0</v>
      </c>
      <c r="P75" s="26">
        <v>0</v>
      </c>
      <c r="Q75" s="26">
        <v>821874049.76999998</v>
      </c>
      <c r="R75" s="26">
        <v>20.791509469927199</v>
      </c>
      <c r="S75" s="26"/>
      <c r="X75">
        <v>0</v>
      </c>
      <c r="Z75">
        <v>0</v>
      </c>
      <c r="AB75">
        <v>0</v>
      </c>
    </row>
    <row r="76" spans="1:28" x14ac:dyDescent="0.2">
      <c r="A76" s="10" t="s">
        <v>154</v>
      </c>
      <c r="B76" s="86" t="s">
        <v>153</v>
      </c>
      <c r="C76" s="26">
        <v>3952931127.77</v>
      </c>
      <c r="D76" s="26">
        <v>0</v>
      </c>
      <c r="E76" s="26">
        <v>0</v>
      </c>
      <c r="F76" s="26">
        <v>0</v>
      </c>
      <c r="G76" s="26">
        <v>0</v>
      </c>
      <c r="H76" s="26">
        <v>3952931127.77</v>
      </c>
      <c r="I76" s="26">
        <v>3952931127.77</v>
      </c>
      <c r="J76" s="26">
        <v>3952931127.77</v>
      </c>
      <c r="K76" s="26">
        <v>3131057078</v>
      </c>
      <c r="L76" s="26">
        <v>3131057078</v>
      </c>
      <c r="M76" s="26">
        <v>0</v>
      </c>
      <c r="N76" s="26">
        <v>0</v>
      </c>
      <c r="O76" s="26">
        <v>0</v>
      </c>
      <c r="P76" s="26">
        <v>0</v>
      </c>
      <c r="Q76" s="26">
        <v>821874049.76999998</v>
      </c>
      <c r="R76" s="26">
        <v>20.791509469927199</v>
      </c>
      <c r="S76" s="26"/>
      <c r="X76">
        <v>0</v>
      </c>
      <c r="Z76">
        <v>0</v>
      </c>
      <c r="AB76">
        <v>0</v>
      </c>
    </row>
    <row r="77" spans="1:28" x14ac:dyDescent="0.2">
      <c r="A77" s="10" t="s">
        <v>155</v>
      </c>
      <c r="B77" s="86" t="s">
        <v>153</v>
      </c>
      <c r="C77" s="26">
        <v>3952931127.77</v>
      </c>
      <c r="D77" s="26">
        <v>0</v>
      </c>
      <c r="E77" s="26">
        <v>0</v>
      </c>
      <c r="F77" s="26">
        <v>0</v>
      </c>
      <c r="G77" s="26">
        <v>0</v>
      </c>
      <c r="H77" s="26">
        <v>3952931127.77</v>
      </c>
      <c r="I77" s="26">
        <v>3952931127.77</v>
      </c>
      <c r="J77" s="26">
        <v>3952931127.77</v>
      </c>
      <c r="K77" s="26">
        <v>3131057078</v>
      </c>
      <c r="L77" s="26">
        <v>3131057078</v>
      </c>
      <c r="M77" s="26">
        <v>0</v>
      </c>
      <c r="N77" s="26">
        <v>0</v>
      </c>
      <c r="O77" s="26">
        <v>0</v>
      </c>
      <c r="P77" s="26">
        <v>0</v>
      </c>
      <c r="Q77" s="26">
        <v>821874049.76999998</v>
      </c>
      <c r="R77" s="26">
        <v>20.791509469927199</v>
      </c>
      <c r="S77" s="26"/>
      <c r="X77">
        <v>0</v>
      </c>
      <c r="Z77">
        <v>0</v>
      </c>
      <c r="AB77">
        <v>0</v>
      </c>
    </row>
    <row r="78" spans="1:28" x14ac:dyDescent="0.2">
      <c r="A78" s="10" t="s">
        <v>156</v>
      </c>
      <c r="B78" s="86" t="s">
        <v>95</v>
      </c>
      <c r="C78" s="26">
        <v>3952931127.77</v>
      </c>
      <c r="D78" s="26">
        <v>0</v>
      </c>
      <c r="E78" s="26">
        <v>0</v>
      </c>
      <c r="F78" s="26">
        <v>0</v>
      </c>
      <c r="G78" s="26">
        <v>0</v>
      </c>
      <c r="H78" s="26">
        <v>3952931127.77</v>
      </c>
      <c r="I78" s="26">
        <v>3952931127.77</v>
      </c>
      <c r="J78" s="26">
        <v>3952931127.77</v>
      </c>
      <c r="K78" s="26">
        <v>3131057078</v>
      </c>
      <c r="L78" s="26">
        <v>3131057078</v>
      </c>
      <c r="M78" s="26">
        <v>0</v>
      </c>
      <c r="N78" s="26">
        <v>0</v>
      </c>
      <c r="O78" s="26">
        <v>0</v>
      </c>
      <c r="P78" s="26">
        <v>0</v>
      </c>
      <c r="Q78" s="26">
        <v>821874049.76999998</v>
      </c>
      <c r="R78" s="26">
        <v>20.791509469927199</v>
      </c>
      <c r="S78" s="26"/>
      <c r="X78">
        <v>0</v>
      </c>
      <c r="Z78">
        <v>0</v>
      </c>
      <c r="AB78">
        <v>0</v>
      </c>
    </row>
    <row r="79" spans="1:28" x14ac:dyDescent="0.2">
      <c r="A79" s="10" t="s">
        <v>157</v>
      </c>
      <c r="B79" s="86" t="s">
        <v>158</v>
      </c>
      <c r="C79" s="26">
        <v>210000000</v>
      </c>
      <c r="D79" s="26">
        <v>0</v>
      </c>
      <c r="E79" s="26">
        <v>0</v>
      </c>
      <c r="F79" s="26">
        <v>0</v>
      </c>
      <c r="G79" s="26">
        <v>0</v>
      </c>
      <c r="H79" s="26">
        <v>210000000</v>
      </c>
      <c r="I79" s="26">
        <v>210000000</v>
      </c>
      <c r="J79" s="26">
        <v>210000000</v>
      </c>
      <c r="K79" s="26">
        <v>72735994</v>
      </c>
      <c r="L79" s="26">
        <v>72735994</v>
      </c>
      <c r="M79" s="26">
        <v>0</v>
      </c>
      <c r="N79" s="26">
        <v>0</v>
      </c>
      <c r="O79" s="26">
        <v>0</v>
      </c>
      <c r="P79" s="26">
        <v>0</v>
      </c>
      <c r="Q79" s="26">
        <v>137264006</v>
      </c>
      <c r="R79" s="26">
        <v>65.363812380952396</v>
      </c>
      <c r="S79" s="26"/>
      <c r="X79">
        <v>0</v>
      </c>
      <c r="Z79">
        <v>0</v>
      </c>
      <c r="AB79">
        <v>0</v>
      </c>
    </row>
    <row r="80" spans="1:28" x14ac:dyDescent="0.2">
      <c r="A80" s="10" t="s">
        <v>159</v>
      </c>
      <c r="B80" s="86" t="s">
        <v>158</v>
      </c>
      <c r="C80" s="26">
        <v>210000000</v>
      </c>
      <c r="D80" s="26">
        <v>0</v>
      </c>
      <c r="E80" s="26">
        <v>0</v>
      </c>
      <c r="F80" s="26">
        <v>0</v>
      </c>
      <c r="G80" s="26">
        <v>0</v>
      </c>
      <c r="H80" s="26">
        <v>210000000</v>
      </c>
      <c r="I80" s="26">
        <v>210000000</v>
      </c>
      <c r="J80" s="26">
        <v>210000000</v>
      </c>
      <c r="K80" s="26">
        <v>72735994</v>
      </c>
      <c r="L80" s="26">
        <v>72735994</v>
      </c>
      <c r="M80" s="26">
        <v>0</v>
      </c>
      <c r="N80" s="26">
        <v>0</v>
      </c>
      <c r="O80" s="26">
        <v>0</v>
      </c>
      <c r="P80" s="26">
        <v>0</v>
      </c>
      <c r="Q80" s="26">
        <v>137264006</v>
      </c>
      <c r="R80" s="26">
        <v>65.363812380952396</v>
      </c>
      <c r="S80" s="26"/>
      <c r="X80">
        <v>0</v>
      </c>
      <c r="Z80">
        <v>0</v>
      </c>
      <c r="AB80">
        <v>0</v>
      </c>
    </row>
    <row r="81" spans="1:28" x14ac:dyDescent="0.2">
      <c r="A81" s="10" t="s">
        <v>160</v>
      </c>
      <c r="B81" s="86" t="s">
        <v>158</v>
      </c>
      <c r="C81" s="26">
        <v>210000000</v>
      </c>
      <c r="D81" s="26">
        <v>0</v>
      </c>
      <c r="E81" s="26">
        <v>0</v>
      </c>
      <c r="F81" s="26">
        <v>0</v>
      </c>
      <c r="G81" s="26">
        <v>0</v>
      </c>
      <c r="H81" s="26">
        <v>210000000</v>
      </c>
      <c r="I81" s="26">
        <v>210000000</v>
      </c>
      <c r="J81" s="26">
        <v>210000000</v>
      </c>
      <c r="K81" s="26">
        <v>72735994</v>
      </c>
      <c r="L81" s="26">
        <v>72735994</v>
      </c>
      <c r="M81" s="26">
        <v>0</v>
      </c>
      <c r="N81" s="26">
        <v>0</v>
      </c>
      <c r="O81" s="26">
        <v>0</v>
      </c>
      <c r="P81" s="26">
        <v>0</v>
      </c>
      <c r="Q81" s="26">
        <v>137264006</v>
      </c>
      <c r="R81" s="26">
        <v>65.363812380952396</v>
      </c>
      <c r="S81" s="26"/>
      <c r="X81">
        <v>0</v>
      </c>
      <c r="Z81">
        <v>0</v>
      </c>
      <c r="AB81">
        <v>0</v>
      </c>
    </row>
    <row r="82" spans="1:28" x14ac:dyDescent="0.2">
      <c r="A82" s="10" t="s">
        <v>161</v>
      </c>
      <c r="B82" s="86" t="s">
        <v>95</v>
      </c>
      <c r="C82" s="26">
        <v>210000000</v>
      </c>
      <c r="D82" s="26">
        <v>0</v>
      </c>
      <c r="E82" s="26">
        <v>0</v>
      </c>
      <c r="F82" s="26">
        <v>0</v>
      </c>
      <c r="G82" s="26">
        <v>0</v>
      </c>
      <c r="H82" s="26">
        <v>210000000</v>
      </c>
      <c r="I82" s="26">
        <v>210000000</v>
      </c>
      <c r="J82" s="26">
        <v>210000000</v>
      </c>
      <c r="K82" s="26">
        <v>72735994</v>
      </c>
      <c r="L82" s="26">
        <v>72735994</v>
      </c>
      <c r="M82" s="26">
        <v>0</v>
      </c>
      <c r="N82" s="26">
        <v>0</v>
      </c>
      <c r="O82" s="26">
        <v>0</v>
      </c>
      <c r="P82" s="26">
        <v>0</v>
      </c>
      <c r="Q82" s="26">
        <v>137264006</v>
      </c>
      <c r="R82" s="26">
        <v>65.363812380952396</v>
      </c>
      <c r="S82" s="26"/>
      <c r="X82">
        <v>0</v>
      </c>
      <c r="Z82">
        <v>0</v>
      </c>
      <c r="AB82">
        <v>0</v>
      </c>
    </row>
    <row r="83" spans="1:28" x14ac:dyDescent="0.2">
      <c r="A83" s="10" t="s">
        <v>162</v>
      </c>
      <c r="B83" s="86" t="s">
        <v>163</v>
      </c>
      <c r="C83" s="26">
        <v>500000000</v>
      </c>
      <c r="D83" s="26">
        <v>0</v>
      </c>
      <c r="E83" s="26">
        <v>0</v>
      </c>
      <c r="F83" s="26">
        <v>0</v>
      </c>
      <c r="G83" s="26">
        <v>0</v>
      </c>
      <c r="H83" s="26">
        <v>500000000</v>
      </c>
      <c r="I83" s="26">
        <v>500000000</v>
      </c>
      <c r="J83" s="26">
        <v>500000000</v>
      </c>
      <c r="K83" s="26">
        <v>97151965</v>
      </c>
      <c r="L83" s="26">
        <v>97151965</v>
      </c>
      <c r="M83" s="26">
        <v>0</v>
      </c>
      <c r="N83" s="26">
        <v>0</v>
      </c>
      <c r="O83" s="26">
        <v>0</v>
      </c>
      <c r="P83" s="26">
        <v>0</v>
      </c>
      <c r="Q83" s="26">
        <v>402848035</v>
      </c>
      <c r="R83" s="26">
        <v>80.569606999999991</v>
      </c>
      <c r="S83" s="26"/>
      <c r="X83">
        <v>0</v>
      </c>
      <c r="Z83">
        <v>0</v>
      </c>
      <c r="AB83">
        <v>0</v>
      </c>
    </row>
    <row r="84" spans="1:28" x14ac:dyDescent="0.2">
      <c r="A84" s="10" t="s">
        <v>164</v>
      </c>
      <c r="B84" s="86" t="s">
        <v>163</v>
      </c>
      <c r="C84" s="26">
        <v>500000000</v>
      </c>
      <c r="D84" s="26">
        <v>0</v>
      </c>
      <c r="E84" s="26">
        <v>0</v>
      </c>
      <c r="F84" s="26">
        <v>0</v>
      </c>
      <c r="G84" s="26">
        <v>0</v>
      </c>
      <c r="H84" s="26">
        <v>500000000</v>
      </c>
      <c r="I84" s="26">
        <v>500000000</v>
      </c>
      <c r="J84" s="26">
        <v>500000000</v>
      </c>
      <c r="K84" s="26">
        <v>97151965</v>
      </c>
      <c r="L84" s="26">
        <v>97151965</v>
      </c>
      <c r="M84" s="26">
        <v>0</v>
      </c>
      <c r="N84" s="26">
        <v>0</v>
      </c>
      <c r="O84" s="26">
        <v>0</v>
      </c>
      <c r="P84" s="26">
        <v>0</v>
      </c>
      <c r="Q84" s="26">
        <v>402848035</v>
      </c>
      <c r="R84" s="26">
        <v>80.569606999999991</v>
      </c>
      <c r="S84" s="26"/>
      <c r="X84">
        <v>0</v>
      </c>
      <c r="Z84">
        <v>0</v>
      </c>
      <c r="AB84">
        <v>0</v>
      </c>
    </row>
    <row r="85" spans="1:28" x14ac:dyDescent="0.2">
      <c r="A85" s="10" t="s">
        <v>165</v>
      </c>
      <c r="B85" s="86" t="s">
        <v>163</v>
      </c>
      <c r="C85" s="26">
        <v>500000000</v>
      </c>
      <c r="D85" s="26">
        <v>0</v>
      </c>
      <c r="E85" s="26">
        <v>0</v>
      </c>
      <c r="F85" s="26">
        <v>0</v>
      </c>
      <c r="G85" s="26">
        <v>0</v>
      </c>
      <c r="H85" s="26">
        <v>500000000</v>
      </c>
      <c r="I85" s="26">
        <v>500000000</v>
      </c>
      <c r="J85" s="26">
        <v>500000000</v>
      </c>
      <c r="K85" s="26">
        <v>97151965</v>
      </c>
      <c r="L85" s="26">
        <v>97151965</v>
      </c>
      <c r="M85" s="26">
        <v>0</v>
      </c>
      <c r="N85" s="26">
        <v>0</v>
      </c>
      <c r="O85" s="26">
        <v>0</v>
      </c>
      <c r="P85" s="26">
        <v>0</v>
      </c>
      <c r="Q85" s="26">
        <v>402848035</v>
      </c>
      <c r="R85" s="26">
        <v>80.569606999999991</v>
      </c>
      <c r="S85" s="26"/>
      <c r="X85">
        <v>0</v>
      </c>
      <c r="Z85">
        <v>0</v>
      </c>
      <c r="AB85">
        <v>0</v>
      </c>
    </row>
    <row r="86" spans="1:28" x14ac:dyDescent="0.2">
      <c r="A86" s="10" t="s">
        <v>166</v>
      </c>
      <c r="B86" s="86" t="s">
        <v>163</v>
      </c>
      <c r="C86" s="26">
        <v>500000000</v>
      </c>
      <c r="D86" s="26">
        <v>0</v>
      </c>
      <c r="E86" s="26">
        <v>0</v>
      </c>
      <c r="F86" s="26">
        <v>0</v>
      </c>
      <c r="G86" s="26">
        <v>0</v>
      </c>
      <c r="H86" s="26">
        <v>500000000</v>
      </c>
      <c r="I86" s="26">
        <v>500000000</v>
      </c>
      <c r="J86" s="26">
        <v>500000000</v>
      </c>
      <c r="K86" s="26">
        <v>97151965</v>
      </c>
      <c r="L86" s="26">
        <v>97151965</v>
      </c>
      <c r="M86" s="26">
        <v>0</v>
      </c>
      <c r="N86" s="26">
        <v>0</v>
      </c>
      <c r="O86" s="26">
        <v>0</v>
      </c>
      <c r="P86" s="26">
        <v>0</v>
      </c>
      <c r="Q86" s="26">
        <v>402848035</v>
      </c>
      <c r="R86" s="26">
        <v>80.569606999999991</v>
      </c>
      <c r="S86" s="26"/>
      <c r="X86">
        <v>0</v>
      </c>
      <c r="Z86">
        <v>0</v>
      </c>
      <c r="AB86">
        <v>0</v>
      </c>
    </row>
    <row r="87" spans="1:28" x14ac:dyDescent="0.2">
      <c r="A87" s="10" t="s">
        <v>167</v>
      </c>
      <c r="B87" s="86" t="s">
        <v>95</v>
      </c>
      <c r="C87" s="26">
        <v>500000000</v>
      </c>
      <c r="D87" s="26">
        <v>0</v>
      </c>
      <c r="E87" s="26">
        <v>0</v>
      </c>
      <c r="F87" s="26">
        <v>0</v>
      </c>
      <c r="G87" s="26">
        <v>0</v>
      </c>
      <c r="H87" s="26">
        <v>500000000</v>
      </c>
      <c r="I87" s="26">
        <v>500000000</v>
      </c>
      <c r="J87" s="26">
        <v>500000000</v>
      </c>
      <c r="K87" s="26">
        <v>97151965</v>
      </c>
      <c r="L87" s="26">
        <v>97151965</v>
      </c>
      <c r="M87" s="26">
        <v>0</v>
      </c>
      <c r="N87" s="26">
        <v>0</v>
      </c>
      <c r="O87" s="26">
        <v>0</v>
      </c>
      <c r="P87" s="26">
        <v>0</v>
      </c>
      <c r="Q87" s="26">
        <v>402848035</v>
      </c>
      <c r="R87" s="26">
        <v>80.569606999999991</v>
      </c>
      <c r="S87" s="26"/>
      <c r="X87">
        <v>0</v>
      </c>
      <c r="Z87">
        <v>0</v>
      </c>
      <c r="AB87">
        <v>0</v>
      </c>
    </row>
    <row r="88" spans="1:28" x14ac:dyDescent="0.2">
      <c r="A88" s="10" t="s">
        <v>168</v>
      </c>
      <c r="B88" s="86" t="s">
        <v>169</v>
      </c>
      <c r="C88" s="26">
        <v>115608508.20999999</v>
      </c>
      <c r="D88" s="26">
        <v>0</v>
      </c>
      <c r="E88" s="26">
        <v>0</v>
      </c>
      <c r="F88" s="26">
        <v>0</v>
      </c>
      <c r="G88" s="26">
        <v>0</v>
      </c>
      <c r="H88" s="26">
        <v>115608508.20999999</v>
      </c>
      <c r="I88" s="26">
        <v>115608508.20999999</v>
      </c>
      <c r="J88" s="26">
        <v>115608508.20999999</v>
      </c>
      <c r="K88" s="26">
        <v>71087003</v>
      </c>
      <c r="L88" s="26">
        <v>71087003</v>
      </c>
      <c r="M88" s="26">
        <v>0</v>
      </c>
      <c r="N88" s="26">
        <v>0</v>
      </c>
      <c r="O88" s="26">
        <v>0</v>
      </c>
      <c r="P88" s="26">
        <v>0</v>
      </c>
      <c r="Q88" s="26">
        <v>44521505.210000001</v>
      </c>
      <c r="R88" s="26">
        <v>38.510578416190391</v>
      </c>
      <c r="S88" s="26"/>
      <c r="X88">
        <v>0</v>
      </c>
      <c r="Z88">
        <v>0</v>
      </c>
      <c r="AB88">
        <v>0</v>
      </c>
    </row>
    <row r="89" spans="1:28" x14ac:dyDescent="0.2">
      <c r="A89" s="10" t="s">
        <v>170</v>
      </c>
      <c r="B89" s="86" t="s">
        <v>169</v>
      </c>
      <c r="C89" s="26">
        <v>115608508.20999999</v>
      </c>
      <c r="D89" s="26">
        <v>0</v>
      </c>
      <c r="E89" s="26">
        <v>0</v>
      </c>
      <c r="F89" s="26">
        <v>0</v>
      </c>
      <c r="G89" s="26">
        <v>0</v>
      </c>
      <c r="H89" s="26">
        <v>115608508.20999999</v>
      </c>
      <c r="I89" s="26">
        <v>115608508.20999999</v>
      </c>
      <c r="J89" s="26">
        <v>115608508.20999999</v>
      </c>
      <c r="K89" s="26">
        <v>71087003</v>
      </c>
      <c r="L89" s="26">
        <v>71087003</v>
      </c>
      <c r="M89" s="26">
        <v>0</v>
      </c>
      <c r="N89" s="26">
        <v>0</v>
      </c>
      <c r="O89" s="26">
        <v>0</v>
      </c>
      <c r="P89" s="26">
        <v>0</v>
      </c>
      <c r="Q89" s="26">
        <v>44521505.210000001</v>
      </c>
      <c r="R89" s="26">
        <v>38.510578416190391</v>
      </c>
      <c r="S89" s="26"/>
      <c r="X89">
        <v>0</v>
      </c>
      <c r="Z89">
        <v>0</v>
      </c>
      <c r="AB89">
        <v>0</v>
      </c>
    </row>
    <row r="90" spans="1:28" x14ac:dyDescent="0.2">
      <c r="A90" s="10" t="s">
        <v>171</v>
      </c>
      <c r="B90" s="86" t="s">
        <v>169</v>
      </c>
      <c r="C90" s="26">
        <v>115608508.20999999</v>
      </c>
      <c r="D90" s="26">
        <v>0</v>
      </c>
      <c r="E90" s="26">
        <v>0</v>
      </c>
      <c r="F90" s="26">
        <v>0</v>
      </c>
      <c r="G90" s="26">
        <v>0</v>
      </c>
      <c r="H90" s="26">
        <v>115608508.20999999</v>
      </c>
      <c r="I90" s="26">
        <v>115608508.20999999</v>
      </c>
      <c r="J90" s="26">
        <v>115608508.20999999</v>
      </c>
      <c r="K90" s="26">
        <v>71087003</v>
      </c>
      <c r="L90" s="26">
        <v>71087003</v>
      </c>
      <c r="M90" s="26">
        <v>0</v>
      </c>
      <c r="N90" s="26">
        <v>0</v>
      </c>
      <c r="O90" s="26">
        <v>0</v>
      </c>
      <c r="P90" s="26">
        <v>0</v>
      </c>
      <c r="Q90" s="26">
        <v>44521505.210000001</v>
      </c>
      <c r="R90" s="26">
        <v>38.510578416190391</v>
      </c>
      <c r="S90" s="26"/>
      <c r="X90">
        <v>0</v>
      </c>
      <c r="Z90">
        <v>0</v>
      </c>
      <c r="AB90">
        <v>0</v>
      </c>
    </row>
    <row r="91" spans="1:28" x14ac:dyDescent="0.2">
      <c r="A91" s="10" t="s">
        <v>172</v>
      </c>
      <c r="B91" s="86" t="s">
        <v>169</v>
      </c>
      <c r="C91" s="26">
        <v>115608508.20999999</v>
      </c>
      <c r="D91" s="26">
        <v>0</v>
      </c>
      <c r="E91" s="26">
        <v>0</v>
      </c>
      <c r="F91" s="26">
        <v>0</v>
      </c>
      <c r="G91" s="26">
        <v>0</v>
      </c>
      <c r="H91" s="26">
        <v>115608508.20999999</v>
      </c>
      <c r="I91" s="26">
        <v>115608508.20999999</v>
      </c>
      <c r="J91" s="26">
        <v>115608508.20999999</v>
      </c>
      <c r="K91" s="26">
        <v>71087003</v>
      </c>
      <c r="L91" s="26">
        <v>71087003</v>
      </c>
      <c r="M91" s="26">
        <v>0</v>
      </c>
      <c r="N91" s="26">
        <v>0</v>
      </c>
      <c r="O91" s="26">
        <v>0</v>
      </c>
      <c r="P91" s="26">
        <v>0</v>
      </c>
      <c r="Q91" s="26">
        <v>44521505.210000001</v>
      </c>
      <c r="R91" s="26">
        <v>38.510578416190391</v>
      </c>
      <c r="S91" s="26"/>
      <c r="X91">
        <v>0</v>
      </c>
      <c r="Z91">
        <v>0</v>
      </c>
      <c r="AB91">
        <v>0</v>
      </c>
    </row>
    <row r="92" spans="1:28" x14ac:dyDescent="0.2">
      <c r="A92" s="10" t="s">
        <v>173</v>
      </c>
      <c r="B92" s="86" t="s">
        <v>95</v>
      </c>
      <c r="C92" s="26">
        <v>115608508.20999999</v>
      </c>
      <c r="D92" s="26">
        <v>0</v>
      </c>
      <c r="E92" s="26">
        <v>0</v>
      </c>
      <c r="F92" s="26">
        <v>0</v>
      </c>
      <c r="G92" s="26">
        <v>0</v>
      </c>
      <c r="H92" s="26">
        <v>115608508.20999999</v>
      </c>
      <c r="I92" s="26">
        <v>115608508.20999999</v>
      </c>
      <c r="J92" s="26">
        <v>115608508.20999999</v>
      </c>
      <c r="K92" s="26">
        <v>71087003</v>
      </c>
      <c r="L92" s="26">
        <v>71087003</v>
      </c>
      <c r="M92" s="26">
        <v>0</v>
      </c>
      <c r="N92" s="26">
        <v>0</v>
      </c>
      <c r="O92" s="26">
        <v>0</v>
      </c>
      <c r="P92" s="26">
        <v>0</v>
      </c>
      <c r="Q92" s="26">
        <v>44521505.210000001</v>
      </c>
      <c r="R92" s="26">
        <v>38.510578416190391</v>
      </c>
      <c r="S92" s="26"/>
      <c r="X92">
        <v>0</v>
      </c>
      <c r="Z92">
        <v>0</v>
      </c>
      <c r="AB92">
        <v>0</v>
      </c>
    </row>
    <row r="93" spans="1:28" x14ac:dyDescent="0.2">
      <c r="A93" s="10" t="s">
        <v>174</v>
      </c>
      <c r="B93" s="86" t="s">
        <v>175</v>
      </c>
      <c r="C93" s="26">
        <v>2500000000</v>
      </c>
      <c r="D93" s="26">
        <v>0</v>
      </c>
      <c r="E93" s="26">
        <v>0</v>
      </c>
      <c r="F93" s="26">
        <v>0</v>
      </c>
      <c r="G93" s="26">
        <v>0</v>
      </c>
      <c r="H93" s="26">
        <v>2500000000</v>
      </c>
      <c r="I93" s="26">
        <v>2500000000</v>
      </c>
      <c r="J93" s="26">
        <v>2500000000</v>
      </c>
      <c r="K93" s="26">
        <v>486475000</v>
      </c>
      <c r="L93" s="26">
        <v>486475000</v>
      </c>
      <c r="M93" s="26">
        <v>0</v>
      </c>
      <c r="N93" s="26">
        <v>0</v>
      </c>
      <c r="O93" s="26">
        <v>0</v>
      </c>
      <c r="P93" s="26">
        <v>0</v>
      </c>
      <c r="Q93" s="26">
        <v>2013525000</v>
      </c>
      <c r="R93" s="26">
        <v>80.540999999999997</v>
      </c>
      <c r="S93" s="26"/>
      <c r="X93">
        <v>0</v>
      </c>
      <c r="Z93">
        <v>0</v>
      </c>
      <c r="AB93">
        <v>0</v>
      </c>
    </row>
    <row r="94" spans="1:28" x14ac:dyDescent="0.2">
      <c r="A94" s="10" t="s">
        <v>176</v>
      </c>
      <c r="B94" s="86" t="s">
        <v>175</v>
      </c>
      <c r="C94" s="26">
        <v>2500000000</v>
      </c>
      <c r="D94" s="26">
        <v>0</v>
      </c>
      <c r="E94" s="26">
        <v>0</v>
      </c>
      <c r="F94" s="26">
        <v>0</v>
      </c>
      <c r="G94" s="26">
        <v>0</v>
      </c>
      <c r="H94" s="26">
        <v>2500000000</v>
      </c>
      <c r="I94" s="26">
        <v>2500000000</v>
      </c>
      <c r="J94" s="26">
        <v>2500000000</v>
      </c>
      <c r="K94" s="26">
        <v>486475000</v>
      </c>
      <c r="L94" s="26">
        <v>486475000</v>
      </c>
      <c r="M94" s="26">
        <v>0</v>
      </c>
      <c r="N94" s="26">
        <v>0</v>
      </c>
      <c r="O94" s="26">
        <v>0</v>
      </c>
      <c r="P94" s="26">
        <v>0</v>
      </c>
      <c r="Q94" s="26">
        <v>2013525000</v>
      </c>
      <c r="R94" s="26">
        <v>80.540999999999997</v>
      </c>
      <c r="S94" s="26"/>
      <c r="X94">
        <v>0</v>
      </c>
      <c r="Z94">
        <v>0</v>
      </c>
      <c r="AB94">
        <v>0</v>
      </c>
    </row>
    <row r="95" spans="1:28" x14ac:dyDescent="0.2">
      <c r="A95" s="10" t="s">
        <v>177</v>
      </c>
      <c r="B95" s="86" t="s">
        <v>175</v>
      </c>
      <c r="C95" s="26">
        <v>2500000000</v>
      </c>
      <c r="D95" s="26">
        <v>0</v>
      </c>
      <c r="E95" s="26">
        <v>0</v>
      </c>
      <c r="F95" s="26">
        <v>0</v>
      </c>
      <c r="G95" s="26">
        <v>0</v>
      </c>
      <c r="H95" s="26">
        <v>2500000000</v>
      </c>
      <c r="I95" s="26">
        <v>2500000000</v>
      </c>
      <c r="J95" s="26">
        <v>2500000000</v>
      </c>
      <c r="K95" s="26">
        <v>486475000</v>
      </c>
      <c r="L95" s="26">
        <v>486475000</v>
      </c>
      <c r="M95" s="26">
        <v>0</v>
      </c>
      <c r="N95" s="26">
        <v>0</v>
      </c>
      <c r="O95" s="26">
        <v>0</v>
      </c>
      <c r="P95" s="26">
        <v>0</v>
      </c>
      <c r="Q95" s="26">
        <v>2013525000</v>
      </c>
      <c r="R95" s="26">
        <v>80.540999999999997</v>
      </c>
      <c r="S95" s="26"/>
      <c r="X95">
        <v>0</v>
      </c>
      <c r="Z95">
        <v>0</v>
      </c>
      <c r="AB95">
        <v>0</v>
      </c>
    </row>
    <row r="96" spans="1:28" x14ac:dyDescent="0.2">
      <c r="A96" s="10" t="s">
        <v>178</v>
      </c>
      <c r="B96" s="86" t="s">
        <v>175</v>
      </c>
      <c r="C96" s="26">
        <v>2500000000</v>
      </c>
      <c r="D96" s="26">
        <v>0</v>
      </c>
      <c r="E96" s="26">
        <v>0</v>
      </c>
      <c r="F96" s="26">
        <v>0</v>
      </c>
      <c r="G96" s="26">
        <v>0</v>
      </c>
      <c r="H96" s="26">
        <v>2500000000</v>
      </c>
      <c r="I96" s="26">
        <v>2500000000</v>
      </c>
      <c r="J96" s="26">
        <v>2500000000</v>
      </c>
      <c r="K96" s="26">
        <v>486475000</v>
      </c>
      <c r="L96" s="26">
        <v>486475000</v>
      </c>
      <c r="M96" s="26">
        <v>0</v>
      </c>
      <c r="N96" s="26">
        <v>0</v>
      </c>
      <c r="O96" s="26">
        <v>0</v>
      </c>
      <c r="P96" s="26">
        <v>0</v>
      </c>
      <c r="Q96" s="26">
        <v>2013525000</v>
      </c>
      <c r="R96" s="26">
        <v>80.540999999999997</v>
      </c>
      <c r="S96" s="26"/>
      <c r="X96">
        <v>0</v>
      </c>
      <c r="Z96">
        <v>0</v>
      </c>
      <c r="AB96">
        <v>0</v>
      </c>
    </row>
    <row r="97" spans="1:28" x14ac:dyDescent="0.2">
      <c r="A97" s="10" t="s">
        <v>179</v>
      </c>
      <c r="B97" s="86" t="s">
        <v>95</v>
      </c>
      <c r="C97" s="26">
        <v>2500000000</v>
      </c>
      <c r="D97" s="26">
        <v>0</v>
      </c>
      <c r="E97" s="26">
        <v>0</v>
      </c>
      <c r="F97" s="26">
        <v>0</v>
      </c>
      <c r="G97" s="26">
        <v>0</v>
      </c>
      <c r="H97" s="26">
        <v>2500000000</v>
      </c>
      <c r="I97" s="26">
        <v>2500000000</v>
      </c>
      <c r="J97" s="26">
        <v>2500000000</v>
      </c>
      <c r="K97" s="26">
        <v>486475000</v>
      </c>
      <c r="L97" s="26">
        <v>486475000</v>
      </c>
      <c r="M97" s="26">
        <v>0</v>
      </c>
      <c r="N97" s="26">
        <v>0</v>
      </c>
      <c r="O97" s="26">
        <v>0</v>
      </c>
      <c r="P97" s="26">
        <v>0</v>
      </c>
      <c r="Q97" s="26">
        <v>2013525000</v>
      </c>
      <c r="R97" s="26">
        <v>80.540999999999997</v>
      </c>
      <c r="S97" s="26"/>
      <c r="X97">
        <v>0</v>
      </c>
      <c r="Z97">
        <v>0</v>
      </c>
      <c r="AB97">
        <v>0</v>
      </c>
    </row>
    <row r="98" spans="1:28" x14ac:dyDescent="0.2">
      <c r="A98" s="10" t="s">
        <v>180</v>
      </c>
      <c r="B98" s="86" t="s">
        <v>181</v>
      </c>
      <c r="C98" s="26">
        <v>688474315</v>
      </c>
      <c r="D98" s="26">
        <v>0</v>
      </c>
      <c r="E98" s="26">
        <v>0</v>
      </c>
      <c r="F98" s="26">
        <v>0</v>
      </c>
      <c r="G98" s="26">
        <v>0</v>
      </c>
      <c r="H98" s="26">
        <v>688474315</v>
      </c>
      <c r="I98" s="26">
        <v>688474315</v>
      </c>
      <c r="J98" s="26">
        <v>688474315</v>
      </c>
      <c r="K98" s="26">
        <v>96905785</v>
      </c>
      <c r="L98" s="26">
        <v>96905785</v>
      </c>
      <c r="M98" s="26">
        <v>0</v>
      </c>
      <c r="N98" s="26">
        <v>0</v>
      </c>
      <c r="O98" s="26">
        <v>0</v>
      </c>
      <c r="P98" s="26">
        <v>0</v>
      </c>
      <c r="Q98" s="26">
        <v>591568530</v>
      </c>
      <c r="R98" s="26">
        <v>85.924560598894701</v>
      </c>
      <c r="S98" s="26"/>
      <c r="X98">
        <v>0</v>
      </c>
      <c r="Z98">
        <v>0</v>
      </c>
      <c r="AB98">
        <v>0</v>
      </c>
    </row>
    <row r="99" spans="1:28" x14ac:dyDescent="0.2">
      <c r="A99" s="10" t="s">
        <v>182</v>
      </c>
      <c r="B99" s="86" t="s">
        <v>181</v>
      </c>
      <c r="C99" s="26">
        <v>688474315</v>
      </c>
      <c r="D99" s="26">
        <v>0</v>
      </c>
      <c r="E99" s="26">
        <v>0</v>
      </c>
      <c r="F99" s="26">
        <v>0</v>
      </c>
      <c r="G99" s="26">
        <v>0</v>
      </c>
      <c r="H99" s="26">
        <v>688474315</v>
      </c>
      <c r="I99" s="26">
        <v>688474315</v>
      </c>
      <c r="J99" s="26">
        <v>688474315</v>
      </c>
      <c r="K99" s="26">
        <v>96905785</v>
      </c>
      <c r="L99" s="26">
        <v>96905785</v>
      </c>
      <c r="M99" s="26">
        <v>0</v>
      </c>
      <c r="N99" s="26">
        <v>0</v>
      </c>
      <c r="O99" s="26">
        <v>0</v>
      </c>
      <c r="P99" s="26">
        <v>0</v>
      </c>
      <c r="Q99" s="26">
        <v>591568530</v>
      </c>
      <c r="R99" s="26">
        <v>85.924560598894701</v>
      </c>
      <c r="S99" s="26"/>
      <c r="X99">
        <v>0</v>
      </c>
      <c r="Z99">
        <v>0</v>
      </c>
      <c r="AB99">
        <v>0</v>
      </c>
    </row>
    <row r="100" spans="1:28" x14ac:dyDescent="0.2">
      <c r="A100" s="10" t="s">
        <v>183</v>
      </c>
      <c r="B100" s="86" t="s">
        <v>181</v>
      </c>
      <c r="C100" s="26">
        <v>688474315</v>
      </c>
      <c r="D100" s="26">
        <v>0</v>
      </c>
      <c r="E100" s="26">
        <v>0</v>
      </c>
      <c r="F100" s="26">
        <v>0</v>
      </c>
      <c r="G100" s="26">
        <v>0</v>
      </c>
      <c r="H100" s="26">
        <v>688474315</v>
      </c>
      <c r="I100" s="26">
        <v>688474315</v>
      </c>
      <c r="J100" s="26">
        <v>688474315</v>
      </c>
      <c r="K100" s="26">
        <v>96905785</v>
      </c>
      <c r="L100" s="26">
        <v>96905785</v>
      </c>
      <c r="M100" s="26">
        <v>0</v>
      </c>
      <c r="N100" s="26">
        <v>0</v>
      </c>
      <c r="O100" s="26">
        <v>0</v>
      </c>
      <c r="P100" s="26">
        <v>0</v>
      </c>
      <c r="Q100" s="26">
        <v>591568530</v>
      </c>
      <c r="R100" s="26">
        <v>85.924560598894701</v>
      </c>
      <c r="S100" s="26"/>
      <c r="X100">
        <v>0</v>
      </c>
      <c r="Z100">
        <v>0</v>
      </c>
      <c r="AB100">
        <v>0</v>
      </c>
    </row>
    <row r="101" spans="1:28" x14ac:dyDescent="0.2">
      <c r="A101" s="10" t="s">
        <v>184</v>
      </c>
      <c r="B101" s="86" t="s">
        <v>181</v>
      </c>
      <c r="C101" s="26">
        <v>688474315</v>
      </c>
      <c r="D101" s="26">
        <v>0</v>
      </c>
      <c r="E101" s="26">
        <v>0</v>
      </c>
      <c r="F101" s="26">
        <v>0</v>
      </c>
      <c r="G101" s="26">
        <v>0</v>
      </c>
      <c r="H101" s="26">
        <v>688474315</v>
      </c>
      <c r="I101" s="26">
        <v>688474315</v>
      </c>
      <c r="J101" s="26">
        <v>688474315</v>
      </c>
      <c r="K101" s="26">
        <v>96905785</v>
      </c>
      <c r="L101" s="26">
        <v>96905785</v>
      </c>
      <c r="M101" s="26">
        <v>0</v>
      </c>
      <c r="N101" s="26">
        <v>0</v>
      </c>
      <c r="O101" s="26">
        <v>0</v>
      </c>
      <c r="P101" s="26">
        <v>0</v>
      </c>
      <c r="Q101" s="26">
        <v>591568530</v>
      </c>
      <c r="R101" s="26">
        <v>85.924560598894701</v>
      </c>
      <c r="S101" s="26"/>
      <c r="X101">
        <v>0</v>
      </c>
      <c r="Z101">
        <v>0</v>
      </c>
      <c r="AB101">
        <v>0</v>
      </c>
    </row>
    <row r="102" spans="1:28" x14ac:dyDescent="0.2">
      <c r="A102" s="10" t="s">
        <v>185</v>
      </c>
      <c r="B102" s="86" t="s">
        <v>95</v>
      </c>
      <c r="C102" s="26">
        <v>688474315</v>
      </c>
      <c r="D102" s="26">
        <v>0</v>
      </c>
      <c r="E102" s="26">
        <v>0</v>
      </c>
      <c r="F102" s="26">
        <v>0</v>
      </c>
      <c r="G102" s="26">
        <v>0</v>
      </c>
      <c r="H102" s="26">
        <v>688474315</v>
      </c>
      <c r="I102" s="26">
        <v>688474315</v>
      </c>
      <c r="J102" s="26">
        <v>688474315</v>
      </c>
      <c r="K102" s="26">
        <v>96905785</v>
      </c>
      <c r="L102" s="26">
        <v>96905785</v>
      </c>
      <c r="M102" s="26">
        <v>0</v>
      </c>
      <c r="N102" s="26">
        <v>0</v>
      </c>
      <c r="O102" s="26">
        <v>0</v>
      </c>
      <c r="P102" s="26">
        <v>0</v>
      </c>
      <c r="Q102" s="26">
        <v>591568530</v>
      </c>
      <c r="R102" s="26">
        <v>85.924560598894701</v>
      </c>
      <c r="S102" s="26"/>
      <c r="X102">
        <v>0</v>
      </c>
      <c r="Z102">
        <v>0</v>
      </c>
      <c r="AB102">
        <v>0</v>
      </c>
    </row>
    <row r="103" spans="1:28" x14ac:dyDescent="0.2">
      <c r="A103" s="10" t="s">
        <v>186</v>
      </c>
      <c r="B103" s="86" t="s">
        <v>187</v>
      </c>
      <c r="C103" s="26">
        <v>14004741238</v>
      </c>
      <c r="D103" s="26">
        <v>0</v>
      </c>
      <c r="E103" s="26">
        <v>0</v>
      </c>
      <c r="F103" s="26">
        <v>0</v>
      </c>
      <c r="G103" s="26">
        <v>0</v>
      </c>
      <c r="H103" s="26">
        <v>14004741238</v>
      </c>
      <c r="I103" s="26">
        <v>14004741238</v>
      </c>
      <c r="J103" s="26">
        <v>14004741238</v>
      </c>
      <c r="K103" s="26">
        <v>2768544154</v>
      </c>
      <c r="L103" s="26">
        <v>2768544154</v>
      </c>
      <c r="M103" s="26">
        <v>0</v>
      </c>
      <c r="N103" s="26">
        <v>0</v>
      </c>
      <c r="O103" s="26">
        <v>0</v>
      </c>
      <c r="P103" s="26">
        <v>0</v>
      </c>
      <c r="Q103" s="26">
        <v>11236197084</v>
      </c>
      <c r="R103" s="26">
        <v>80.231379452496185</v>
      </c>
      <c r="S103" s="26"/>
      <c r="X103">
        <v>0</v>
      </c>
      <c r="Z103">
        <v>0</v>
      </c>
      <c r="AB103">
        <v>0</v>
      </c>
    </row>
    <row r="104" spans="1:28" x14ac:dyDescent="0.2">
      <c r="A104" s="10" t="s">
        <v>188</v>
      </c>
      <c r="B104" s="86" t="s">
        <v>187</v>
      </c>
      <c r="C104" s="26">
        <v>14004741238</v>
      </c>
      <c r="D104" s="26">
        <v>0</v>
      </c>
      <c r="E104" s="26">
        <v>0</v>
      </c>
      <c r="F104" s="26">
        <v>0</v>
      </c>
      <c r="G104" s="26">
        <v>0</v>
      </c>
      <c r="H104" s="26">
        <v>14004741238</v>
      </c>
      <c r="I104" s="26">
        <v>14004741238</v>
      </c>
      <c r="J104" s="26">
        <v>14004741238</v>
      </c>
      <c r="K104" s="26">
        <v>2768544154</v>
      </c>
      <c r="L104" s="26">
        <v>2768544154</v>
      </c>
      <c r="M104" s="26">
        <v>0</v>
      </c>
      <c r="N104" s="26">
        <v>0</v>
      </c>
      <c r="O104" s="26">
        <v>0</v>
      </c>
      <c r="P104" s="26">
        <v>0</v>
      </c>
      <c r="Q104" s="26">
        <v>11236197084</v>
      </c>
      <c r="R104" s="26">
        <v>80.231379452496185</v>
      </c>
      <c r="S104" s="26"/>
      <c r="X104">
        <v>0</v>
      </c>
      <c r="Z104">
        <v>0</v>
      </c>
      <c r="AB104">
        <v>0</v>
      </c>
    </row>
    <row r="105" spans="1:28" x14ac:dyDescent="0.2">
      <c r="A105" s="10" t="s">
        <v>189</v>
      </c>
      <c r="B105" s="86" t="s">
        <v>187</v>
      </c>
      <c r="C105" s="26">
        <v>14004741238</v>
      </c>
      <c r="D105" s="26">
        <v>0</v>
      </c>
      <c r="E105" s="26">
        <v>0</v>
      </c>
      <c r="F105" s="26">
        <v>0</v>
      </c>
      <c r="G105" s="26">
        <v>0</v>
      </c>
      <c r="H105" s="26">
        <v>14004741238</v>
      </c>
      <c r="I105" s="26">
        <v>14004741238</v>
      </c>
      <c r="J105" s="26">
        <v>14004741238</v>
      </c>
      <c r="K105" s="26">
        <v>2768544154</v>
      </c>
      <c r="L105" s="26">
        <v>2768544154</v>
      </c>
      <c r="M105" s="26">
        <v>0</v>
      </c>
      <c r="N105" s="26">
        <v>0</v>
      </c>
      <c r="O105" s="26">
        <v>0</v>
      </c>
      <c r="P105" s="26">
        <v>0</v>
      </c>
      <c r="Q105" s="26">
        <v>11236197084</v>
      </c>
      <c r="R105" s="26">
        <v>80.231379452496185</v>
      </c>
      <c r="S105" s="26"/>
      <c r="X105">
        <v>0</v>
      </c>
      <c r="Z105">
        <v>0</v>
      </c>
      <c r="AB105">
        <v>0</v>
      </c>
    </row>
    <row r="106" spans="1:28" x14ac:dyDescent="0.2">
      <c r="A106" s="10" t="s">
        <v>190</v>
      </c>
      <c r="B106" s="86" t="s">
        <v>187</v>
      </c>
      <c r="C106" s="26">
        <v>14004741238</v>
      </c>
      <c r="D106" s="26">
        <v>0</v>
      </c>
      <c r="E106" s="26">
        <v>0</v>
      </c>
      <c r="F106" s="26">
        <v>0</v>
      </c>
      <c r="G106" s="26">
        <v>0</v>
      </c>
      <c r="H106" s="26">
        <v>14004741238</v>
      </c>
      <c r="I106" s="26">
        <v>14004741238</v>
      </c>
      <c r="J106" s="26">
        <v>14004741238</v>
      </c>
      <c r="K106" s="26">
        <v>2768544154</v>
      </c>
      <c r="L106" s="26">
        <v>2768544154</v>
      </c>
      <c r="M106" s="26">
        <v>0</v>
      </c>
      <c r="N106" s="26">
        <v>0</v>
      </c>
      <c r="O106" s="26">
        <v>0</v>
      </c>
      <c r="P106" s="26">
        <v>0</v>
      </c>
      <c r="Q106" s="26">
        <v>11236197084</v>
      </c>
      <c r="R106" s="26">
        <v>80.231379452496185</v>
      </c>
      <c r="S106" s="26"/>
      <c r="X106">
        <v>0</v>
      </c>
      <c r="Z106">
        <v>0</v>
      </c>
      <c r="AB106">
        <v>0</v>
      </c>
    </row>
    <row r="107" spans="1:28" x14ac:dyDescent="0.2">
      <c r="A107" s="10" t="s">
        <v>191</v>
      </c>
      <c r="B107" s="86" t="s">
        <v>192</v>
      </c>
      <c r="C107" s="26">
        <v>14004741238</v>
      </c>
      <c r="D107" s="26">
        <v>0</v>
      </c>
      <c r="E107" s="26">
        <v>0</v>
      </c>
      <c r="F107" s="26">
        <v>0</v>
      </c>
      <c r="G107" s="26">
        <v>0</v>
      </c>
      <c r="H107" s="26">
        <v>14004741238</v>
      </c>
      <c r="I107" s="26">
        <v>14004741238</v>
      </c>
      <c r="J107" s="26">
        <v>14004741238</v>
      </c>
      <c r="K107" s="26">
        <v>2768544154</v>
      </c>
      <c r="L107" s="26">
        <v>2768544154</v>
      </c>
      <c r="M107" s="26">
        <v>0</v>
      </c>
      <c r="N107" s="26">
        <v>0</v>
      </c>
      <c r="O107" s="26">
        <v>0</v>
      </c>
      <c r="P107" s="26">
        <v>0</v>
      </c>
      <c r="Q107" s="26">
        <v>11236197084</v>
      </c>
      <c r="R107" s="26">
        <v>80.231379452496185</v>
      </c>
      <c r="S107" s="26"/>
      <c r="X107">
        <v>0</v>
      </c>
      <c r="Z107">
        <v>0</v>
      </c>
      <c r="AB107">
        <v>0</v>
      </c>
    </row>
    <row r="108" spans="1:28" x14ac:dyDescent="0.2">
      <c r="A108" s="10" t="s">
        <v>193</v>
      </c>
      <c r="B108" s="86" t="s">
        <v>194</v>
      </c>
      <c r="C108" s="26">
        <v>12000000</v>
      </c>
      <c r="D108" s="26">
        <v>0</v>
      </c>
      <c r="E108" s="26">
        <v>0</v>
      </c>
      <c r="F108" s="26">
        <v>0</v>
      </c>
      <c r="G108" s="26">
        <v>0</v>
      </c>
      <c r="H108" s="26">
        <v>12000000</v>
      </c>
      <c r="I108" s="26">
        <v>12000000</v>
      </c>
      <c r="J108" s="26">
        <v>12000000</v>
      </c>
      <c r="K108" s="26">
        <v>1729873</v>
      </c>
      <c r="L108" s="26">
        <v>1729873</v>
      </c>
      <c r="M108" s="26">
        <v>0</v>
      </c>
      <c r="N108" s="26">
        <v>0</v>
      </c>
      <c r="O108" s="26">
        <v>0</v>
      </c>
      <c r="P108" s="26">
        <v>0</v>
      </c>
      <c r="Q108" s="26">
        <v>10270127</v>
      </c>
      <c r="R108" s="26">
        <v>85.584391666666704</v>
      </c>
      <c r="S108" s="26"/>
      <c r="X108">
        <v>0</v>
      </c>
      <c r="Z108">
        <v>0</v>
      </c>
      <c r="AB108">
        <v>0</v>
      </c>
    </row>
    <row r="109" spans="1:28" x14ac:dyDescent="0.2">
      <c r="A109" s="10" t="s">
        <v>195</v>
      </c>
      <c r="B109" s="86" t="s">
        <v>194</v>
      </c>
      <c r="C109" s="26">
        <v>12000000</v>
      </c>
      <c r="D109" s="26">
        <v>0</v>
      </c>
      <c r="E109" s="26">
        <v>0</v>
      </c>
      <c r="F109" s="26">
        <v>0</v>
      </c>
      <c r="G109" s="26">
        <v>0</v>
      </c>
      <c r="H109" s="26">
        <v>12000000</v>
      </c>
      <c r="I109" s="26">
        <v>12000000</v>
      </c>
      <c r="J109" s="26">
        <v>12000000</v>
      </c>
      <c r="K109" s="26">
        <v>1729873</v>
      </c>
      <c r="L109" s="26">
        <v>1729873</v>
      </c>
      <c r="M109" s="26">
        <v>0</v>
      </c>
      <c r="N109" s="26">
        <v>0</v>
      </c>
      <c r="O109" s="26">
        <v>0</v>
      </c>
      <c r="P109" s="26">
        <v>0</v>
      </c>
      <c r="Q109" s="26">
        <v>10270127</v>
      </c>
      <c r="R109" s="26">
        <v>85.584391666666704</v>
      </c>
      <c r="S109" s="26"/>
      <c r="X109">
        <v>0</v>
      </c>
      <c r="Z109">
        <v>0</v>
      </c>
      <c r="AB109">
        <v>0</v>
      </c>
    </row>
    <row r="110" spans="1:28" x14ac:dyDescent="0.2">
      <c r="A110" s="10" t="s">
        <v>196</v>
      </c>
      <c r="B110" s="86" t="s">
        <v>194</v>
      </c>
      <c r="C110" s="26">
        <v>12000000</v>
      </c>
      <c r="D110" s="26">
        <v>0</v>
      </c>
      <c r="E110" s="26">
        <v>0</v>
      </c>
      <c r="F110" s="26">
        <v>0</v>
      </c>
      <c r="G110" s="26">
        <v>0</v>
      </c>
      <c r="H110" s="26">
        <v>12000000</v>
      </c>
      <c r="I110" s="26">
        <v>12000000</v>
      </c>
      <c r="J110" s="26">
        <v>12000000</v>
      </c>
      <c r="K110" s="26">
        <v>1729873</v>
      </c>
      <c r="L110" s="26">
        <v>1729873</v>
      </c>
      <c r="M110" s="26">
        <v>0</v>
      </c>
      <c r="N110" s="26">
        <v>0</v>
      </c>
      <c r="O110" s="26">
        <v>0</v>
      </c>
      <c r="P110" s="26">
        <v>0</v>
      </c>
      <c r="Q110" s="26">
        <v>10270127</v>
      </c>
      <c r="R110" s="26">
        <v>85.584391666666704</v>
      </c>
      <c r="S110" s="26"/>
      <c r="X110">
        <v>0</v>
      </c>
      <c r="Z110">
        <v>0</v>
      </c>
      <c r="AB110">
        <v>0</v>
      </c>
    </row>
    <row r="111" spans="1:28" x14ac:dyDescent="0.2">
      <c r="A111" s="10" t="s">
        <v>197</v>
      </c>
      <c r="B111" s="86" t="s">
        <v>194</v>
      </c>
      <c r="C111" s="26">
        <v>12000000</v>
      </c>
      <c r="D111" s="26">
        <v>0</v>
      </c>
      <c r="E111" s="26">
        <v>0</v>
      </c>
      <c r="F111" s="26">
        <v>0</v>
      </c>
      <c r="G111" s="26">
        <v>0</v>
      </c>
      <c r="H111" s="26">
        <v>12000000</v>
      </c>
      <c r="I111" s="26">
        <v>12000000</v>
      </c>
      <c r="J111" s="26">
        <v>12000000</v>
      </c>
      <c r="K111" s="26">
        <v>1729873</v>
      </c>
      <c r="L111" s="26">
        <v>1729873</v>
      </c>
      <c r="M111" s="26">
        <v>0</v>
      </c>
      <c r="N111" s="26">
        <v>0</v>
      </c>
      <c r="O111" s="26">
        <v>0</v>
      </c>
      <c r="P111" s="26">
        <v>0</v>
      </c>
      <c r="Q111" s="26">
        <v>10270127</v>
      </c>
      <c r="R111" s="26">
        <v>85.584391666666704</v>
      </c>
      <c r="S111" s="26"/>
      <c r="X111">
        <v>0</v>
      </c>
      <c r="Z111">
        <v>0</v>
      </c>
      <c r="AB111">
        <v>0</v>
      </c>
    </row>
    <row r="112" spans="1:28" x14ac:dyDescent="0.2">
      <c r="A112" s="10" t="s">
        <v>198</v>
      </c>
      <c r="B112" s="86" t="s">
        <v>95</v>
      </c>
      <c r="C112" s="26">
        <v>12000000</v>
      </c>
      <c r="D112" s="26">
        <v>0</v>
      </c>
      <c r="E112" s="26">
        <v>0</v>
      </c>
      <c r="F112" s="26">
        <v>0</v>
      </c>
      <c r="G112" s="26">
        <v>0</v>
      </c>
      <c r="H112" s="26">
        <v>12000000</v>
      </c>
      <c r="I112" s="26">
        <v>12000000</v>
      </c>
      <c r="J112" s="26">
        <v>12000000</v>
      </c>
      <c r="K112" s="26">
        <v>1729873</v>
      </c>
      <c r="L112" s="26">
        <v>1729873</v>
      </c>
      <c r="M112" s="26">
        <v>0</v>
      </c>
      <c r="N112" s="26">
        <v>0</v>
      </c>
      <c r="O112" s="26">
        <v>0</v>
      </c>
      <c r="P112" s="26">
        <v>0</v>
      </c>
      <c r="Q112" s="26">
        <v>10270127</v>
      </c>
      <c r="R112" s="26">
        <v>85.584391666666704</v>
      </c>
      <c r="S112" s="26"/>
      <c r="X112">
        <v>0</v>
      </c>
      <c r="Z112">
        <v>0</v>
      </c>
      <c r="AB112">
        <v>0</v>
      </c>
    </row>
    <row r="113" spans="1:28" x14ac:dyDescent="0.2">
      <c r="A113" s="10" t="s">
        <v>199</v>
      </c>
      <c r="B113" s="86" t="s">
        <v>200</v>
      </c>
      <c r="C113" s="26">
        <v>60000000</v>
      </c>
      <c r="D113" s="26">
        <v>0</v>
      </c>
      <c r="E113" s="26">
        <v>0</v>
      </c>
      <c r="F113" s="26">
        <v>0</v>
      </c>
      <c r="G113" s="26">
        <v>0</v>
      </c>
      <c r="H113" s="26">
        <v>60000000</v>
      </c>
      <c r="I113" s="26">
        <v>60000000</v>
      </c>
      <c r="J113" s="26">
        <v>60000000</v>
      </c>
      <c r="K113" s="26">
        <v>24901300</v>
      </c>
      <c r="L113" s="26">
        <v>24901300</v>
      </c>
      <c r="M113" s="26">
        <v>0</v>
      </c>
      <c r="N113" s="26">
        <v>0</v>
      </c>
      <c r="O113" s="26">
        <v>0</v>
      </c>
      <c r="P113" s="26">
        <v>0</v>
      </c>
      <c r="Q113" s="26">
        <v>35098700</v>
      </c>
      <c r="R113" s="26">
        <v>58.497833333333304</v>
      </c>
      <c r="S113" s="26"/>
      <c r="X113">
        <v>0</v>
      </c>
      <c r="Z113">
        <v>0</v>
      </c>
      <c r="AB113">
        <v>0</v>
      </c>
    </row>
    <row r="114" spans="1:28" x14ac:dyDescent="0.2">
      <c r="A114" s="10" t="s">
        <v>201</v>
      </c>
      <c r="B114" s="86" t="s">
        <v>200</v>
      </c>
      <c r="C114" s="26">
        <v>60000000</v>
      </c>
      <c r="D114" s="26">
        <v>0</v>
      </c>
      <c r="E114" s="26">
        <v>0</v>
      </c>
      <c r="F114" s="26">
        <v>0</v>
      </c>
      <c r="G114" s="26">
        <v>0</v>
      </c>
      <c r="H114" s="26">
        <v>60000000</v>
      </c>
      <c r="I114" s="26">
        <v>60000000</v>
      </c>
      <c r="J114" s="26">
        <v>60000000</v>
      </c>
      <c r="K114" s="26">
        <v>24901300</v>
      </c>
      <c r="L114" s="26">
        <v>24901300</v>
      </c>
      <c r="M114" s="26">
        <v>0</v>
      </c>
      <c r="N114" s="26">
        <v>0</v>
      </c>
      <c r="O114" s="26">
        <v>0</v>
      </c>
      <c r="P114" s="26">
        <v>0</v>
      </c>
      <c r="Q114" s="26">
        <v>35098700</v>
      </c>
      <c r="R114" s="26">
        <v>58.497833333333304</v>
      </c>
      <c r="S114" s="26"/>
      <c r="X114">
        <v>0</v>
      </c>
      <c r="Z114">
        <v>0</v>
      </c>
      <c r="AB114">
        <v>0</v>
      </c>
    </row>
    <row r="115" spans="1:28" x14ac:dyDescent="0.2">
      <c r="A115" s="10" t="s">
        <v>202</v>
      </c>
      <c r="B115" s="86" t="s">
        <v>200</v>
      </c>
      <c r="C115" s="26">
        <v>60000000</v>
      </c>
      <c r="D115" s="26">
        <v>0</v>
      </c>
      <c r="E115" s="26">
        <v>0</v>
      </c>
      <c r="F115" s="26">
        <v>0</v>
      </c>
      <c r="G115" s="26">
        <v>0</v>
      </c>
      <c r="H115" s="26">
        <v>60000000</v>
      </c>
      <c r="I115" s="26">
        <v>60000000</v>
      </c>
      <c r="J115" s="26">
        <v>60000000</v>
      </c>
      <c r="K115" s="26">
        <v>24901300</v>
      </c>
      <c r="L115" s="26">
        <v>24901300</v>
      </c>
      <c r="M115" s="26">
        <v>0</v>
      </c>
      <c r="N115" s="26">
        <v>0</v>
      </c>
      <c r="O115" s="26">
        <v>0</v>
      </c>
      <c r="P115" s="26">
        <v>0</v>
      </c>
      <c r="Q115" s="26">
        <v>35098700</v>
      </c>
      <c r="R115" s="26">
        <v>58.497833333333304</v>
      </c>
      <c r="S115" s="26"/>
      <c r="X115">
        <v>0</v>
      </c>
      <c r="Z115">
        <v>0</v>
      </c>
      <c r="AB115">
        <v>0</v>
      </c>
    </row>
    <row r="116" spans="1:28" x14ac:dyDescent="0.2">
      <c r="A116" s="10" t="s">
        <v>203</v>
      </c>
      <c r="B116" s="86" t="s">
        <v>200</v>
      </c>
      <c r="C116" s="26">
        <v>60000000</v>
      </c>
      <c r="D116" s="26">
        <v>0</v>
      </c>
      <c r="E116" s="26">
        <v>0</v>
      </c>
      <c r="F116" s="26">
        <v>0</v>
      </c>
      <c r="G116" s="26">
        <v>0</v>
      </c>
      <c r="H116" s="26">
        <v>60000000</v>
      </c>
      <c r="I116" s="26">
        <v>60000000</v>
      </c>
      <c r="J116" s="26">
        <v>60000000</v>
      </c>
      <c r="K116" s="26">
        <v>24901300</v>
      </c>
      <c r="L116" s="26">
        <v>24901300</v>
      </c>
      <c r="M116" s="26">
        <v>0</v>
      </c>
      <c r="N116" s="26">
        <v>0</v>
      </c>
      <c r="O116" s="26">
        <v>0</v>
      </c>
      <c r="P116" s="26">
        <v>0</v>
      </c>
      <c r="Q116" s="26">
        <v>35098700</v>
      </c>
      <c r="R116" s="26">
        <v>58.497833333333304</v>
      </c>
      <c r="S116" s="26"/>
      <c r="X116">
        <v>0</v>
      </c>
      <c r="Z116">
        <v>0</v>
      </c>
      <c r="AB116">
        <v>0</v>
      </c>
    </row>
    <row r="117" spans="1:28" x14ac:dyDescent="0.2">
      <c r="A117" s="10" t="s">
        <v>204</v>
      </c>
      <c r="B117" s="86" t="s">
        <v>205</v>
      </c>
      <c r="C117" s="26">
        <v>60000000</v>
      </c>
      <c r="D117" s="26">
        <v>0</v>
      </c>
      <c r="E117" s="26">
        <v>0</v>
      </c>
      <c r="F117" s="26">
        <v>0</v>
      </c>
      <c r="G117" s="26">
        <v>0</v>
      </c>
      <c r="H117" s="26">
        <v>60000000</v>
      </c>
      <c r="I117" s="26">
        <v>60000000</v>
      </c>
      <c r="J117" s="26">
        <v>60000000</v>
      </c>
      <c r="K117" s="26">
        <v>24901300</v>
      </c>
      <c r="L117" s="26">
        <v>24901300</v>
      </c>
      <c r="M117" s="26">
        <v>0</v>
      </c>
      <c r="N117" s="26">
        <v>0</v>
      </c>
      <c r="O117" s="26">
        <v>0</v>
      </c>
      <c r="P117" s="26">
        <v>0</v>
      </c>
      <c r="Q117" s="26">
        <v>35098700</v>
      </c>
      <c r="R117" s="26">
        <v>58.497833333333304</v>
      </c>
      <c r="S117" s="26"/>
      <c r="X117">
        <v>0</v>
      </c>
      <c r="Z117">
        <v>0</v>
      </c>
      <c r="AB117">
        <v>0</v>
      </c>
    </row>
    <row r="118" spans="1:28" x14ac:dyDescent="0.2">
      <c r="A118" s="10" t="s">
        <v>206</v>
      </c>
      <c r="B118" s="86" t="s">
        <v>207</v>
      </c>
      <c r="C118" s="26">
        <v>7408000000</v>
      </c>
      <c r="D118" s="26">
        <v>0</v>
      </c>
      <c r="E118" s="26">
        <v>0</v>
      </c>
      <c r="F118" s="26">
        <v>0</v>
      </c>
      <c r="G118" s="26">
        <v>0</v>
      </c>
      <c r="H118" s="26">
        <v>7408000000</v>
      </c>
      <c r="I118" s="26">
        <v>7408000000</v>
      </c>
      <c r="J118" s="26">
        <v>7408000000</v>
      </c>
      <c r="K118" s="26">
        <v>1561824188.5599999</v>
      </c>
      <c r="L118" s="26">
        <v>1561824188.5599999</v>
      </c>
      <c r="M118" s="26">
        <v>0</v>
      </c>
      <c r="N118" s="26">
        <v>0</v>
      </c>
      <c r="O118" s="26">
        <v>0</v>
      </c>
      <c r="P118" s="26">
        <v>0</v>
      </c>
      <c r="Q118" s="26">
        <v>5846175811.4399996</v>
      </c>
      <c r="R118" s="26">
        <v>158.39613888725802</v>
      </c>
      <c r="S118" s="26"/>
      <c r="X118">
        <v>0</v>
      </c>
      <c r="Z118">
        <v>0</v>
      </c>
      <c r="AB118">
        <v>0</v>
      </c>
    </row>
    <row r="119" spans="1:28" x14ac:dyDescent="0.2">
      <c r="A119" s="10" t="s">
        <v>208</v>
      </c>
      <c r="B119" s="86" t="s">
        <v>209</v>
      </c>
      <c r="C119" s="26">
        <v>4720000000</v>
      </c>
      <c r="D119" s="26">
        <v>0</v>
      </c>
      <c r="E119" s="26">
        <v>0</v>
      </c>
      <c r="F119" s="26">
        <v>0</v>
      </c>
      <c r="G119" s="26">
        <v>0</v>
      </c>
      <c r="H119" s="26">
        <v>4720000000</v>
      </c>
      <c r="I119" s="26">
        <v>4720000000</v>
      </c>
      <c r="J119" s="26">
        <v>4720000000</v>
      </c>
      <c r="K119" s="26">
        <v>1030205972.8</v>
      </c>
      <c r="L119" s="26">
        <v>1030205972.8</v>
      </c>
      <c r="M119" s="26">
        <v>0</v>
      </c>
      <c r="N119" s="26">
        <v>0</v>
      </c>
      <c r="O119" s="26">
        <v>0</v>
      </c>
      <c r="P119" s="26">
        <v>0</v>
      </c>
      <c r="Q119" s="26">
        <v>3689794027.1999998</v>
      </c>
      <c r="R119" s="26">
        <v>78.173602271186397</v>
      </c>
      <c r="S119" s="26"/>
      <c r="X119">
        <v>0</v>
      </c>
      <c r="Z119">
        <v>0</v>
      </c>
      <c r="AB119">
        <v>0</v>
      </c>
    </row>
    <row r="120" spans="1:28" x14ac:dyDescent="0.2">
      <c r="A120" s="10" t="s">
        <v>210</v>
      </c>
      <c r="B120" s="86" t="s">
        <v>209</v>
      </c>
      <c r="C120" s="26">
        <v>4720000000</v>
      </c>
      <c r="D120" s="26">
        <v>0</v>
      </c>
      <c r="E120" s="26">
        <v>0</v>
      </c>
      <c r="F120" s="26">
        <v>0</v>
      </c>
      <c r="G120" s="26">
        <v>0</v>
      </c>
      <c r="H120" s="26">
        <v>4720000000</v>
      </c>
      <c r="I120" s="26">
        <v>4720000000</v>
      </c>
      <c r="J120" s="26">
        <v>4720000000</v>
      </c>
      <c r="K120" s="26">
        <v>1030205972.8</v>
      </c>
      <c r="L120" s="26">
        <v>1030205972.8</v>
      </c>
      <c r="M120" s="26">
        <v>0</v>
      </c>
      <c r="N120" s="26">
        <v>0</v>
      </c>
      <c r="O120" s="26">
        <v>0</v>
      </c>
      <c r="P120" s="26">
        <v>0</v>
      </c>
      <c r="Q120" s="26">
        <v>3689794027.1999998</v>
      </c>
      <c r="R120" s="26">
        <v>78.173602271186397</v>
      </c>
      <c r="S120" s="26"/>
      <c r="X120">
        <v>0</v>
      </c>
      <c r="Z120">
        <v>0</v>
      </c>
      <c r="AB120">
        <v>0</v>
      </c>
    </row>
    <row r="121" spans="1:28" x14ac:dyDescent="0.2">
      <c r="A121" s="10" t="s">
        <v>211</v>
      </c>
      <c r="B121" s="86" t="s">
        <v>209</v>
      </c>
      <c r="C121" s="26">
        <v>4720000000</v>
      </c>
      <c r="D121" s="26">
        <v>0</v>
      </c>
      <c r="E121" s="26">
        <v>0</v>
      </c>
      <c r="F121" s="26">
        <v>0</v>
      </c>
      <c r="G121" s="26">
        <v>0</v>
      </c>
      <c r="H121" s="26">
        <v>4720000000</v>
      </c>
      <c r="I121" s="26">
        <v>4720000000</v>
      </c>
      <c r="J121" s="26">
        <v>4720000000</v>
      </c>
      <c r="K121" s="26">
        <v>1030205972.8</v>
      </c>
      <c r="L121" s="26">
        <v>1030205972.8</v>
      </c>
      <c r="M121" s="26">
        <v>0</v>
      </c>
      <c r="N121" s="26">
        <v>0</v>
      </c>
      <c r="O121" s="26">
        <v>0</v>
      </c>
      <c r="P121" s="26">
        <v>0</v>
      </c>
      <c r="Q121" s="26">
        <v>3689794027.1999998</v>
      </c>
      <c r="R121" s="26">
        <v>78.173602271186397</v>
      </c>
      <c r="S121" s="26"/>
      <c r="X121">
        <v>0</v>
      </c>
      <c r="Z121">
        <v>0</v>
      </c>
      <c r="AB121">
        <v>0</v>
      </c>
    </row>
    <row r="122" spans="1:28" x14ac:dyDescent="0.2">
      <c r="A122" s="10" t="s">
        <v>212</v>
      </c>
      <c r="B122" s="86" t="s">
        <v>213</v>
      </c>
      <c r="C122" s="26">
        <v>4720000000</v>
      </c>
      <c r="D122" s="26">
        <v>0</v>
      </c>
      <c r="E122" s="26">
        <v>0</v>
      </c>
      <c r="F122" s="26">
        <v>0</v>
      </c>
      <c r="G122" s="26">
        <v>0</v>
      </c>
      <c r="H122" s="26">
        <v>4720000000</v>
      </c>
      <c r="I122" s="26">
        <v>4720000000</v>
      </c>
      <c r="J122" s="26">
        <v>4720000000</v>
      </c>
      <c r="K122" s="26">
        <v>1030205972.8</v>
      </c>
      <c r="L122" s="26">
        <v>1030205972.8</v>
      </c>
      <c r="M122" s="26">
        <v>0</v>
      </c>
      <c r="N122" s="26">
        <v>0</v>
      </c>
      <c r="O122" s="26">
        <v>0</v>
      </c>
      <c r="P122" s="26">
        <v>0</v>
      </c>
      <c r="Q122" s="26">
        <v>3689794027.1999998</v>
      </c>
      <c r="R122" s="26">
        <v>78.173602271186397</v>
      </c>
      <c r="S122" s="26"/>
      <c r="X122">
        <v>0</v>
      </c>
      <c r="Z122">
        <v>0</v>
      </c>
      <c r="AB122">
        <v>0</v>
      </c>
    </row>
    <row r="123" spans="1:28" x14ac:dyDescent="0.2">
      <c r="A123" s="10" t="s">
        <v>214</v>
      </c>
      <c r="B123" s="86" t="s">
        <v>215</v>
      </c>
      <c r="C123" s="26">
        <v>2688000000</v>
      </c>
      <c r="D123" s="26">
        <v>0</v>
      </c>
      <c r="E123" s="26">
        <v>0</v>
      </c>
      <c r="F123" s="26">
        <v>0</v>
      </c>
      <c r="G123" s="26">
        <v>0</v>
      </c>
      <c r="H123" s="26">
        <v>2688000000</v>
      </c>
      <c r="I123" s="26">
        <v>2688000000</v>
      </c>
      <c r="J123" s="26">
        <v>2688000000</v>
      </c>
      <c r="K123" s="26">
        <v>531618215.75999999</v>
      </c>
      <c r="L123" s="26">
        <v>531618215.75999999</v>
      </c>
      <c r="M123" s="26">
        <v>0</v>
      </c>
      <c r="N123" s="26">
        <v>0</v>
      </c>
      <c r="O123" s="26">
        <v>0</v>
      </c>
      <c r="P123" s="26">
        <v>0</v>
      </c>
      <c r="Q123" s="26">
        <v>2156381784.2399998</v>
      </c>
      <c r="R123" s="26">
        <v>80.222536616071395</v>
      </c>
      <c r="S123" s="26"/>
      <c r="X123">
        <v>0</v>
      </c>
      <c r="Z123">
        <v>0</v>
      </c>
      <c r="AB123">
        <v>0</v>
      </c>
    </row>
    <row r="124" spans="1:28" x14ac:dyDescent="0.2">
      <c r="A124" s="10" t="s">
        <v>216</v>
      </c>
      <c r="B124" s="86" t="s">
        <v>215</v>
      </c>
      <c r="C124" s="26">
        <v>2688000000</v>
      </c>
      <c r="D124" s="26">
        <v>0</v>
      </c>
      <c r="E124" s="26">
        <v>0</v>
      </c>
      <c r="F124" s="26">
        <v>0</v>
      </c>
      <c r="G124" s="26">
        <v>0</v>
      </c>
      <c r="H124" s="26">
        <v>2688000000</v>
      </c>
      <c r="I124" s="26">
        <v>2688000000</v>
      </c>
      <c r="J124" s="26">
        <v>2688000000</v>
      </c>
      <c r="K124" s="26">
        <v>531618215.75999999</v>
      </c>
      <c r="L124" s="26">
        <v>531618215.75999999</v>
      </c>
      <c r="M124" s="26">
        <v>0</v>
      </c>
      <c r="N124" s="26">
        <v>0</v>
      </c>
      <c r="O124" s="26">
        <v>0</v>
      </c>
      <c r="P124" s="26">
        <v>0</v>
      </c>
      <c r="Q124" s="26">
        <v>2156381784.2399998</v>
      </c>
      <c r="R124" s="26">
        <v>80.222536616071395</v>
      </c>
      <c r="S124" s="26"/>
      <c r="X124">
        <v>0</v>
      </c>
      <c r="Z124">
        <v>0</v>
      </c>
      <c r="AB124">
        <v>0</v>
      </c>
    </row>
    <row r="125" spans="1:28" x14ac:dyDescent="0.2">
      <c r="A125" s="10" t="s">
        <v>217</v>
      </c>
      <c r="B125" s="86" t="s">
        <v>215</v>
      </c>
      <c r="C125" s="26">
        <v>2688000000</v>
      </c>
      <c r="D125" s="26">
        <v>0</v>
      </c>
      <c r="E125" s="26">
        <v>0</v>
      </c>
      <c r="F125" s="26">
        <v>0</v>
      </c>
      <c r="G125" s="26">
        <v>0</v>
      </c>
      <c r="H125" s="26">
        <v>2688000000</v>
      </c>
      <c r="I125" s="26">
        <v>2688000000</v>
      </c>
      <c r="J125" s="26">
        <v>2688000000</v>
      </c>
      <c r="K125" s="26">
        <v>531618215.75999999</v>
      </c>
      <c r="L125" s="26">
        <v>531618215.75999999</v>
      </c>
      <c r="M125" s="26">
        <v>0</v>
      </c>
      <c r="N125" s="26">
        <v>0</v>
      </c>
      <c r="O125" s="26">
        <v>0</v>
      </c>
      <c r="P125" s="26">
        <v>0</v>
      </c>
      <c r="Q125" s="26">
        <v>2156381784.2399998</v>
      </c>
      <c r="R125" s="26">
        <v>80.222536616071395</v>
      </c>
      <c r="S125" s="26"/>
      <c r="X125">
        <v>0</v>
      </c>
      <c r="Z125">
        <v>0</v>
      </c>
      <c r="AB125">
        <v>0</v>
      </c>
    </row>
    <row r="126" spans="1:28" x14ac:dyDescent="0.2">
      <c r="A126" s="10" t="s">
        <v>218</v>
      </c>
      <c r="B126" s="86" t="s">
        <v>215</v>
      </c>
      <c r="C126" s="26">
        <v>2688000000</v>
      </c>
      <c r="D126" s="26">
        <v>0</v>
      </c>
      <c r="E126" s="26">
        <v>0</v>
      </c>
      <c r="F126" s="26">
        <v>0</v>
      </c>
      <c r="G126" s="26">
        <v>0</v>
      </c>
      <c r="H126" s="26">
        <v>2688000000</v>
      </c>
      <c r="I126" s="26">
        <v>2688000000</v>
      </c>
      <c r="J126" s="26">
        <v>2688000000</v>
      </c>
      <c r="K126" s="26">
        <v>531618215.75999999</v>
      </c>
      <c r="L126" s="26">
        <v>531618215.75999999</v>
      </c>
      <c r="M126" s="26">
        <v>0</v>
      </c>
      <c r="N126" s="26">
        <v>0</v>
      </c>
      <c r="O126" s="26">
        <v>0</v>
      </c>
      <c r="P126" s="26">
        <v>0</v>
      </c>
      <c r="Q126" s="26">
        <v>2156381784.2399998</v>
      </c>
      <c r="R126" s="26">
        <v>80.222536616071395</v>
      </c>
      <c r="S126" s="26"/>
      <c r="X126">
        <v>0</v>
      </c>
      <c r="Z126">
        <v>0</v>
      </c>
      <c r="AB126">
        <v>0</v>
      </c>
    </row>
    <row r="127" spans="1:28" x14ac:dyDescent="0.2">
      <c r="A127" s="10" t="s">
        <v>219</v>
      </c>
      <c r="B127" s="86" t="s">
        <v>220</v>
      </c>
      <c r="C127" s="26">
        <v>20117994751.25</v>
      </c>
      <c r="D127" s="26">
        <v>0</v>
      </c>
      <c r="E127" s="26">
        <v>0</v>
      </c>
      <c r="F127" s="26">
        <v>0</v>
      </c>
      <c r="G127" s="26">
        <v>0</v>
      </c>
      <c r="H127" s="26">
        <v>20117994751.25</v>
      </c>
      <c r="I127" s="26">
        <v>20117994751.25</v>
      </c>
      <c r="J127" s="26">
        <v>20117994751.25</v>
      </c>
      <c r="K127" s="26">
        <v>7655270044.5900002</v>
      </c>
      <c r="L127" s="26">
        <v>7655270044.5900002</v>
      </c>
      <c r="M127" s="26">
        <v>0</v>
      </c>
      <c r="N127" s="26">
        <v>0</v>
      </c>
      <c r="O127" s="26">
        <v>0</v>
      </c>
      <c r="P127" s="26">
        <v>0</v>
      </c>
      <c r="Q127" s="26">
        <v>12462724706.66</v>
      </c>
      <c r="R127" s="26">
        <v>2165.6996869804402</v>
      </c>
      <c r="S127" s="26"/>
      <c r="X127">
        <v>0</v>
      </c>
      <c r="Z127">
        <v>0</v>
      </c>
      <c r="AB127">
        <v>0</v>
      </c>
    </row>
    <row r="128" spans="1:28" x14ac:dyDescent="0.2">
      <c r="A128" s="10" t="s">
        <v>221</v>
      </c>
      <c r="B128" s="86" t="s">
        <v>222</v>
      </c>
      <c r="C128" s="26">
        <v>294000000</v>
      </c>
      <c r="D128" s="26">
        <v>0</v>
      </c>
      <c r="E128" s="26">
        <v>0</v>
      </c>
      <c r="F128" s="26">
        <v>0</v>
      </c>
      <c r="G128" s="26">
        <v>0</v>
      </c>
      <c r="H128" s="26">
        <v>294000000</v>
      </c>
      <c r="I128" s="26">
        <v>294000000</v>
      </c>
      <c r="J128" s="26">
        <v>294000000</v>
      </c>
      <c r="K128" s="26">
        <v>15839</v>
      </c>
      <c r="L128" s="26">
        <v>15839</v>
      </c>
      <c r="M128" s="26">
        <v>0</v>
      </c>
      <c r="N128" s="26">
        <v>0</v>
      </c>
      <c r="O128" s="26">
        <v>0</v>
      </c>
      <c r="P128" s="26">
        <v>0</v>
      </c>
      <c r="Q128" s="26">
        <v>293984161</v>
      </c>
      <c r="R128" s="26">
        <v>199.97360166666701</v>
      </c>
      <c r="S128" s="26"/>
      <c r="X128">
        <v>0</v>
      </c>
      <c r="Z128">
        <v>0</v>
      </c>
      <c r="AB128">
        <v>0</v>
      </c>
    </row>
    <row r="129" spans="1:28" x14ac:dyDescent="0.2">
      <c r="A129" s="10" t="s">
        <v>223</v>
      </c>
      <c r="B129" s="86" t="s">
        <v>224</v>
      </c>
      <c r="C129" s="26">
        <v>234000000</v>
      </c>
      <c r="D129" s="26">
        <v>0</v>
      </c>
      <c r="E129" s="26">
        <v>0</v>
      </c>
      <c r="F129" s="26">
        <v>0</v>
      </c>
      <c r="G129" s="26">
        <v>0</v>
      </c>
      <c r="H129" s="26">
        <v>234000000</v>
      </c>
      <c r="I129" s="26">
        <v>234000000</v>
      </c>
      <c r="J129" s="26">
        <v>234000000</v>
      </c>
      <c r="K129" s="26">
        <v>0</v>
      </c>
      <c r="L129" s="26">
        <v>0</v>
      </c>
      <c r="M129" s="26">
        <v>0</v>
      </c>
      <c r="N129" s="26">
        <v>0</v>
      </c>
      <c r="O129" s="26">
        <v>0</v>
      </c>
      <c r="P129" s="26">
        <v>0</v>
      </c>
      <c r="Q129" s="26">
        <v>234000000</v>
      </c>
      <c r="R129" s="26">
        <v>100</v>
      </c>
      <c r="S129" s="26"/>
      <c r="X129">
        <v>0</v>
      </c>
      <c r="Z129">
        <v>0</v>
      </c>
      <c r="AB129">
        <v>0</v>
      </c>
    </row>
    <row r="130" spans="1:28" x14ac:dyDescent="0.2">
      <c r="A130" s="10" t="s">
        <v>225</v>
      </c>
      <c r="B130" s="86" t="s">
        <v>226</v>
      </c>
      <c r="C130" s="26">
        <v>234000000</v>
      </c>
      <c r="D130" s="26">
        <v>0</v>
      </c>
      <c r="E130" s="26">
        <v>0</v>
      </c>
      <c r="F130" s="26">
        <v>0</v>
      </c>
      <c r="G130" s="26">
        <v>0</v>
      </c>
      <c r="H130" s="26">
        <v>234000000</v>
      </c>
      <c r="I130" s="26">
        <v>234000000</v>
      </c>
      <c r="J130" s="26">
        <v>234000000</v>
      </c>
      <c r="K130" s="26">
        <v>0</v>
      </c>
      <c r="L130" s="26">
        <v>0</v>
      </c>
      <c r="M130" s="26">
        <v>0</v>
      </c>
      <c r="N130" s="26">
        <v>0</v>
      </c>
      <c r="O130" s="26">
        <v>0</v>
      </c>
      <c r="P130" s="26">
        <v>0</v>
      </c>
      <c r="Q130" s="26">
        <v>234000000</v>
      </c>
      <c r="R130" s="26">
        <v>100</v>
      </c>
      <c r="S130" s="26"/>
      <c r="X130">
        <v>0</v>
      </c>
      <c r="Z130">
        <v>0</v>
      </c>
      <c r="AB130">
        <v>0</v>
      </c>
    </row>
    <row r="131" spans="1:28" x14ac:dyDescent="0.2">
      <c r="A131" s="10" t="s">
        <v>227</v>
      </c>
      <c r="B131" s="86" t="s">
        <v>226</v>
      </c>
      <c r="C131" s="26">
        <v>234000000</v>
      </c>
      <c r="D131" s="26">
        <v>0</v>
      </c>
      <c r="E131" s="26">
        <v>0</v>
      </c>
      <c r="F131" s="26">
        <v>0</v>
      </c>
      <c r="G131" s="26">
        <v>0</v>
      </c>
      <c r="H131" s="26">
        <v>234000000</v>
      </c>
      <c r="I131" s="26">
        <v>234000000</v>
      </c>
      <c r="J131" s="26">
        <v>234000000</v>
      </c>
      <c r="K131" s="26">
        <v>0</v>
      </c>
      <c r="L131" s="26">
        <v>0</v>
      </c>
      <c r="M131" s="26">
        <v>0</v>
      </c>
      <c r="N131" s="26">
        <v>0</v>
      </c>
      <c r="O131" s="26">
        <v>0</v>
      </c>
      <c r="P131" s="26">
        <v>0</v>
      </c>
      <c r="Q131" s="26">
        <v>234000000</v>
      </c>
      <c r="R131" s="26">
        <v>100</v>
      </c>
      <c r="S131" s="26"/>
      <c r="X131">
        <v>0</v>
      </c>
      <c r="Z131">
        <v>0</v>
      </c>
      <c r="AB131">
        <v>0</v>
      </c>
    </row>
    <row r="132" spans="1:28" x14ac:dyDescent="0.2">
      <c r="A132" s="10" t="s">
        <v>228</v>
      </c>
      <c r="B132" s="86" t="s">
        <v>226</v>
      </c>
      <c r="C132" s="26">
        <v>234000000</v>
      </c>
      <c r="D132" s="26">
        <v>0</v>
      </c>
      <c r="E132" s="26">
        <v>0</v>
      </c>
      <c r="F132" s="26">
        <v>0</v>
      </c>
      <c r="G132" s="26">
        <v>0</v>
      </c>
      <c r="H132" s="26">
        <v>234000000</v>
      </c>
      <c r="I132" s="26">
        <v>234000000</v>
      </c>
      <c r="J132" s="26">
        <v>234000000</v>
      </c>
      <c r="K132" s="26">
        <v>0</v>
      </c>
      <c r="L132" s="26">
        <v>0</v>
      </c>
      <c r="M132" s="26">
        <v>0</v>
      </c>
      <c r="N132" s="26">
        <v>0</v>
      </c>
      <c r="O132" s="26">
        <v>0</v>
      </c>
      <c r="P132" s="26">
        <v>0</v>
      </c>
      <c r="Q132" s="26">
        <v>234000000</v>
      </c>
      <c r="R132" s="26">
        <v>100</v>
      </c>
      <c r="S132" s="26"/>
      <c r="X132">
        <v>0</v>
      </c>
      <c r="Z132">
        <v>0</v>
      </c>
      <c r="AB132">
        <v>0</v>
      </c>
    </row>
    <row r="133" spans="1:28" x14ac:dyDescent="0.2">
      <c r="A133" s="10" t="s">
        <v>229</v>
      </c>
      <c r="B133" s="86" t="s">
        <v>230</v>
      </c>
      <c r="C133" s="26">
        <v>234000000</v>
      </c>
      <c r="D133" s="26">
        <v>0</v>
      </c>
      <c r="E133" s="26">
        <v>0</v>
      </c>
      <c r="F133" s="26">
        <v>0</v>
      </c>
      <c r="G133" s="26">
        <v>0</v>
      </c>
      <c r="H133" s="26">
        <v>234000000</v>
      </c>
      <c r="I133" s="26">
        <v>234000000</v>
      </c>
      <c r="J133" s="26">
        <v>234000000</v>
      </c>
      <c r="K133" s="26">
        <v>0</v>
      </c>
      <c r="L133" s="26">
        <v>0</v>
      </c>
      <c r="M133" s="26">
        <v>0</v>
      </c>
      <c r="N133" s="26">
        <v>0</v>
      </c>
      <c r="O133" s="26">
        <v>0</v>
      </c>
      <c r="P133" s="26">
        <v>0</v>
      </c>
      <c r="Q133" s="26">
        <v>234000000</v>
      </c>
      <c r="R133" s="26">
        <v>100</v>
      </c>
      <c r="S133" s="26"/>
      <c r="X133">
        <v>0</v>
      </c>
      <c r="Z133">
        <v>0</v>
      </c>
      <c r="AB133">
        <v>0</v>
      </c>
    </row>
    <row r="134" spans="1:28" x14ac:dyDescent="0.2">
      <c r="A134" s="10" t="s">
        <v>231</v>
      </c>
      <c r="B134" s="86" t="s">
        <v>232</v>
      </c>
      <c r="C134" s="26">
        <v>60000000</v>
      </c>
      <c r="D134" s="26">
        <v>0</v>
      </c>
      <c r="E134" s="26">
        <v>0</v>
      </c>
      <c r="F134" s="26">
        <v>0</v>
      </c>
      <c r="G134" s="26">
        <v>0</v>
      </c>
      <c r="H134" s="26">
        <v>60000000</v>
      </c>
      <c r="I134" s="26">
        <v>60000000</v>
      </c>
      <c r="J134" s="26">
        <v>60000000</v>
      </c>
      <c r="K134" s="26">
        <v>15839</v>
      </c>
      <c r="L134" s="26">
        <v>15839</v>
      </c>
      <c r="M134" s="26">
        <v>0</v>
      </c>
      <c r="N134" s="26">
        <v>0</v>
      </c>
      <c r="O134" s="26">
        <v>0</v>
      </c>
      <c r="P134" s="26">
        <v>0</v>
      </c>
      <c r="Q134" s="26">
        <v>59984161</v>
      </c>
      <c r="R134" s="26">
        <v>99.97360166666671</v>
      </c>
      <c r="S134" s="26"/>
      <c r="X134">
        <v>0</v>
      </c>
      <c r="Z134">
        <v>0</v>
      </c>
      <c r="AB134">
        <v>0</v>
      </c>
    </row>
    <row r="135" spans="1:28" x14ac:dyDescent="0.2">
      <c r="A135" s="10" t="s">
        <v>233</v>
      </c>
      <c r="B135" s="86" t="s">
        <v>234</v>
      </c>
      <c r="C135" s="26">
        <v>60000000</v>
      </c>
      <c r="D135" s="26">
        <v>0</v>
      </c>
      <c r="E135" s="26">
        <v>0</v>
      </c>
      <c r="F135" s="26">
        <v>0</v>
      </c>
      <c r="G135" s="26">
        <v>0</v>
      </c>
      <c r="H135" s="26">
        <v>60000000</v>
      </c>
      <c r="I135" s="26">
        <v>60000000</v>
      </c>
      <c r="J135" s="26">
        <v>60000000</v>
      </c>
      <c r="K135" s="26">
        <v>15839</v>
      </c>
      <c r="L135" s="26">
        <v>15839</v>
      </c>
      <c r="M135" s="26">
        <v>0</v>
      </c>
      <c r="N135" s="26">
        <v>0</v>
      </c>
      <c r="O135" s="26">
        <v>0</v>
      </c>
      <c r="P135" s="26">
        <v>0</v>
      </c>
      <c r="Q135" s="26">
        <v>59984161</v>
      </c>
      <c r="R135" s="26">
        <v>99.97360166666671</v>
      </c>
      <c r="S135" s="26"/>
      <c r="X135">
        <v>0</v>
      </c>
      <c r="Z135">
        <v>0</v>
      </c>
      <c r="AB135">
        <v>0</v>
      </c>
    </row>
    <row r="136" spans="1:28" x14ac:dyDescent="0.2">
      <c r="A136" s="10" t="s">
        <v>235</v>
      </c>
      <c r="B136" s="86" t="s">
        <v>234</v>
      </c>
      <c r="C136" s="26">
        <v>60000000</v>
      </c>
      <c r="D136" s="26">
        <v>0</v>
      </c>
      <c r="E136" s="26">
        <v>0</v>
      </c>
      <c r="F136" s="26">
        <v>0</v>
      </c>
      <c r="G136" s="26">
        <v>0</v>
      </c>
      <c r="H136" s="26">
        <v>60000000</v>
      </c>
      <c r="I136" s="26">
        <v>60000000</v>
      </c>
      <c r="J136" s="26">
        <v>60000000</v>
      </c>
      <c r="K136" s="26">
        <v>15839</v>
      </c>
      <c r="L136" s="26">
        <v>15839</v>
      </c>
      <c r="M136" s="26">
        <v>0</v>
      </c>
      <c r="N136" s="26">
        <v>0</v>
      </c>
      <c r="O136" s="26">
        <v>0</v>
      </c>
      <c r="P136" s="26">
        <v>0</v>
      </c>
      <c r="Q136" s="26">
        <v>59984161</v>
      </c>
      <c r="R136" s="26">
        <v>99.97360166666671</v>
      </c>
      <c r="S136" s="26"/>
      <c r="X136">
        <v>0</v>
      </c>
      <c r="Z136">
        <v>0</v>
      </c>
      <c r="AB136">
        <v>0</v>
      </c>
    </row>
    <row r="137" spans="1:28" x14ac:dyDescent="0.2">
      <c r="A137" s="10" t="s">
        <v>236</v>
      </c>
      <c r="B137" s="86" t="s">
        <v>234</v>
      </c>
      <c r="C137" s="26">
        <v>60000000</v>
      </c>
      <c r="D137" s="26">
        <v>0</v>
      </c>
      <c r="E137" s="26">
        <v>0</v>
      </c>
      <c r="F137" s="26">
        <v>0</v>
      </c>
      <c r="G137" s="26">
        <v>0</v>
      </c>
      <c r="H137" s="26">
        <v>60000000</v>
      </c>
      <c r="I137" s="26">
        <v>60000000</v>
      </c>
      <c r="J137" s="26">
        <v>60000000</v>
      </c>
      <c r="K137" s="26">
        <v>15839</v>
      </c>
      <c r="L137" s="26">
        <v>15839</v>
      </c>
      <c r="M137" s="26">
        <v>0</v>
      </c>
      <c r="N137" s="26">
        <v>0</v>
      </c>
      <c r="O137" s="26">
        <v>0</v>
      </c>
      <c r="P137" s="26">
        <v>0</v>
      </c>
      <c r="Q137" s="26">
        <v>59984161</v>
      </c>
      <c r="R137" s="26">
        <v>99.97360166666671</v>
      </c>
      <c r="S137" s="26"/>
      <c r="X137">
        <v>0</v>
      </c>
      <c r="Z137">
        <v>0</v>
      </c>
      <c r="AB137">
        <v>0</v>
      </c>
    </row>
    <row r="138" spans="1:28" x14ac:dyDescent="0.2">
      <c r="A138" s="10" t="s">
        <v>237</v>
      </c>
      <c r="B138" s="86" t="s">
        <v>238</v>
      </c>
      <c r="C138" s="26">
        <v>60000000</v>
      </c>
      <c r="D138" s="26">
        <v>0</v>
      </c>
      <c r="E138" s="26">
        <v>0</v>
      </c>
      <c r="F138" s="26">
        <v>0</v>
      </c>
      <c r="G138" s="26">
        <v>0</v>
      </c>
      <c r="H138" s="26">
        <v>60000000</v>
      </c>
      <c r="I138" s="26">
        <v>60000000</v>
      </c>
      <c r="J138" s="26">
        <v>60000000</v>
      </c>
      <c r="K138" s="26">
        <v>15839</v>
      </c>
      <c r="L138" s="26">
        <v>15839</v>
      </c>
      <c r="M138" s="26">
        <v>0</v>
      </c>
      <c r="N138" s="26">
        <v>0</v>
      </c>
      <c r="O138" s="26">
        <v>0</v>
      </c>
      <c r="P138" s="26">
        <v>0</v>
      </c>
      <c r="Q138" s="26">
        <v>59984161</v>
      </c>
      <c r="R138" s="26">
        <v>99.97360166666671</v>
      </c>
      <c r="S138" s="26"/>
      <c r="X138">
        <v>0</v>
      </c>
      <c r="Z138">
        <v>0</v>
      </c>
      <c r="AB138">
        <v>0</v>
      </c>
    </row>
    <row r="139" spans="1:28" x14ac:dyDescent="0.2">
      <c r="A139" s="10" t="s">
        <v>239</v>
      </c>
      <c r="B139" s="86" t="s">
        <v>240</v>
      </c>
      <c r="C139" s="26">
        <v>5260972454.54</v>
      </c>
      <c r="D139" s="26">
        <v>0</v>
      </c>
      <c r="E139" s="26">
        <v>0</v>
      </c>
      <c r="F139" s="26">
        <v>0</v>
      </c>
      <c r="G139" s="26">
        <v>0</v>
      </c>
      <c r="H139" s="26">
        <v>5260972454.54</v>
      </c>
      <c r="I139" s="26">
        <v>5260972454.54</v>
      </c>
      <c r="J139" s="26">
        <v>5260972454.54</v>
      </c>
      <c r="K139" s="26">
        <v>2172133060</v>
      </c>
      <c r="L139" s="26">
        <v>2172133060</v>
      </c>
      <c r="M139" s="26">
        <v>0</v>
      </c>
      <c r="N139" s="26">
        <v>0</v>
      </c>
      <c r="O139" s="26">
        <v>0</v>
      </c>
      <c r="P139" s="26">
        <v>0</v>
      </c>
      <c r="Q139" s="26">
        <v>3088839394.54</v>
      </c>
      <c r="R139" s="26">
        <v>1125.0177802566302</v>
      </c>
      <c r="S139" s="26"/>
      <c r="X139">
        <v>0</v>
      </c>
      <c r="Z139">
        <v>0</v>
      </c>
      <c r="AB139">
        <v>0</v>
      </c>
    </row>
    <row r="140" spans="1:28" x14ac:dyDescent="0.2">
      <c r="A140" s="10" t="s">
        <v>241</v>
      </c>
      <c r="B140" s="86" t="s">
        <v>242</v>
      </c>
      <c r="C140" s="26">
        <v>15000000</v>
      </c>
      <c r="D140" s="26">
        <v>0</v>
      </c>
      <c r="E140" s="26">
        <v>0</v>
      </c>
      <c r="F140" s="26">
        <v>0</v>
      </c>
      <c r="G140" s="26">
        <v>0</v>
      </c>
      <c r="H140" s="26">
        <v>15000000</v>
      </c>
      <c r="I140" s="26">
        <v>15000000</v>
      </c>
      <c r="J140" s="26">
        <v>15000000</v>
      </c>
      <c r="K140" s="26">
        <v>5623320</v>
      </c>
      <c r="L140" s="26">
        <v>5623320</v>
      </c>
      <c r="M140" s="26">
        <v>0</v>
      </c>
      <c r="N140" s="26">
        <v>0</v>
      </c>
      <c r="O140" s="26">
        <v>0</v>
      </c>
      <c r="P140" s="26">
        <v>0</v>
      </c>
      <c r="Q140" s="26">
        <v>9376680</v>
      </c>
      <c r="R140" s="26">
        <v>62.511200000000002</v>
      </c>
      <c r="S140" s="26"/>
      <c r="X140">
        <v>0</v>
      </c>
      <c r="Z140">
        <v>0</v>
      </c>
      <c r="AB140">
        <v>0</v>
      </c>
    </row>
    <row r="141" spans="1:28" x14ac:dyDescent="0.2">
      <c r="A141" s="10" t="s">
        <v>243</v>
      </c>
      <c r="B141" s="86" t="s">
        <v>242</v>
      </c>
      <c r="C141" s="26">
        <v>15000000</v>
      </c>
      <c r="D141" s="26">
        <v>0</v>
      </c>
      <c r="E141" s="26">
        <v>0</v>
      </c>
      <c r="F141" s="26">
        <v>0</v>
      </c>
      <c r="G141" s="26">
        <v>0</v>
      </c>
      <c r="H141" s="26">
        <v>15000000</v>
      </c>
      <c r="I141" s="26">
        <v>15000000</v>
      </c>
      <c r="J141" s="26">
        <v>15000000</v>
      </c>
      <c r="K141" s="26">
        <v>5623320</v>
      </c>
      <c r="L141" s="26">
        <v>5623320</v>
      </c>
      <c r="M141" s="26">
        <v>0</v>
      </c>
      <c r="N141" s="26">
        <v>0</v>
      </c>
      <c r="O141" s="26">
        <v>0</v>
      </c>
      <c r="P141" s="26">
        <v>0</v>
      </c>
      <c r="Q141" s="26">
        <v>9376680</v>
      </c>
      <c r="R141" s="26">
        <v>62.511200000000002</v>
      </c>
      <c r="S141" s="26"/>
      <c r="X141">
        <v>0</v>
      </c>
      <c r="Z141">
        <v>0</v>
      </c>
      <c r="AB141">
        <v>0</v>
      </c>
    </row>
    <row r="142" spans="1:28" x14ac:dyDescent="0.2">
      <c r="A142" s="10" t="s">
        <v>244</v>
      </c>
      <c r="B142" s="86" t="s">
        <v>242</v>
      </c>
      <c r="C142" s="26">
        <v>15000000</v>
      </c>
      <c r="D142" s="26">
        <v>0</v>
      </c>
      <c r="E142" s="26">
        <v>0</v>
      </c>
      <c r="F142" s="26">
        <v>0</v>
      </c>
      <c r="G142" s="26">
        <v>0</v>
      </c>
      <c r="H142" s="26">
        <v>15000000</v>
      </c>
      <c r="I142" s="26">
        <v>15000000</v>
      </c>
      <c r="J142" s="26">
        <v>15000000</v>
      </c>
      <c r="K142" s="26">
        <v>5623320</v>
      </c>
      <c r="L142" s="26">
        <v>5623320</v>
      </c>
      <c r="M142" s="26">
        <v>0</v>
      </c>
      <c r="N142" s="26">
        <v>0</v>
      </c>
      <c r="O142" s="26">
        <v>0</v>
      </c>
      <c r="P142" s="26">
        <v>0</v>
      </c>
      <c r="Q142" s="26">
        <v>9376680</v>
      </c>
      <c r="R142" s="26">
        <v>62.511200000000002</v>
      </c>
      <c r="S142" s="26"/>
      <c r="X142">
        <v>0</v>
      </c>
      <c r="Z142">
        <v>0</v>
      </c>
      <c r="AB142">
        <v>0</v>
      </c>
    </row>
    <row r="143" spans="1:28" x14ac:dyDescent="0.2">
      <c r="A143" s="10" t="s">
        <v>245</v>
      </c>
      <c r="B143" s="86" t="s">
        <v>242</v>
      </c>
      <c r="C143" s="26">
        <v>15000000</v>
      </c>
      <c r="D143" s="26">
        <v>0</v>
      </c>
      <c r="E143" s="26">
        <v>0</v>
      </c>
      <c r="F143" s="26">
        <v>0</v>
      </c>
      <c r="G143" s="26">
        <v>0</v>
      </c>
      <c r="H143" s="26">
        <v>15000000</v>
      </c>
      <c r="I143" s="26">
        <v>15000000</v>
      </c>
      <c r="J143" s="26">
        <v>15000000</v>
      </c>
      <c r="K143" s="26">
        <v>5623320</v>
      </c>
      <c r="L143" s="26">
        <v>5623320</v>
      </c>
      <c r="M143" s="26">
        <v>0</v>
      </c>
      <c r="N143" s="26">
        <v>0</v>
      </c>
      <c r="O143" s="26">
        <v>0</v>
      </c>
      <c r="P143" s="26">
        <v>0</v>
      </c>
      <c r="Q143" s="26">
        <v>9376680</v>
      </c>
      <c r="R143" s="26">
        <v>62.511200000000002</v>
      </c>
      <c r="S143" s="26"/>
      <c r="X143">
        <v>0</v>
      </c>
      <c r="Z143">
        <v>0</v>
      </c>
      <c r="AB143">
        <v>0</v>
      </c>
    </row>
    <row r="144" spans="1:28" x14ac:dyDescent="0.2">
      <c r="A144" s="10" t="s">
        <v>246</v>
      </c>
      <c r="B144" s="86" t="s">
        <v>247</v>
      </c>
      <c r="C144" s="26">
        <v>15000000</v>
      </c>
      <c r="D144" s="26">
        <v>0</v>
      </c>
      <c r="E144" s="26">
        <v>0</v>
      </c>
      <c r="F144" s="26">
        <v>0</v>
      </c>
      <c r="G144" s="26">
        <v>0</v>
      </c>
      <c r="H144" s="26">
        <v>15000000</v>
      </c>
      <c r="I144" s="26">
        <v>15000000</v>
      </c>
      <c r="J144" s="26">
        <v>15000000</v>
      </c>
      <c r="K144" s="26">
        <v>5623320</v>
      </c>
      <c r="L144" s="26">
        <v>5623320</v>
      </c>
      <c r="M144" s="26">
        <v>0</v>
      </c>
      <c r="N144" s="26">
        <v>0</v>
      </c>
      <c r="O144" s="26">
        <v>0</v>
      </c>
      <c r="P144" s="26">
        <v>0</v>
      </c>
      <c r="Q144" s="26">
        <v>9376680</v>
      </c>
      <c r="R144" s="26">
        <v>62.511200000000002</v>
      </c>
      <c r="S144" s="26"/>
      <c r="X144">
        <v>0</v>
      </c>
      <c r="Z144">
        <v>0</v>
      </c>
      <c r="AB144">
        <v>0</v>
      </c>
    </row>
    <row r="145" spans="1:28" x14ac:dyDescent="0.2">
      <c r="A145" s="10" t="s">
        <v>248</v>
      </c>
      <c r="B145" s="86" t="s">
        <v>249</v>
      </c>
      <c r="C145" s="26">
        <v>3245972454.54</v>
      </c>
      <c r="D145" s="26">
        <v>0</v>
      </c>
      <c r="E145" s="26">
        <v>0</v>
      </c>
      <c r="F145" s="26">
        <v>0</v>
      </c>
      <c r="G145" s="26">
        <v>0</v>
      </c>
      <c r="H145" s="26">
        <v>3245972454.54</v>
      </c>
      <c r="I145" s="26">
        <v>3245972454.54</v>
      </c>
      <c r="J145" s="26">
        <v>3245972454.54</v>
      </c>
      <c r="K145" s="26">
        <v>1192742343</v>
      </c>
      <c r="L145" s="26">
        <v>1192742343</v>
      </c>
      <c r="M145" s="26">
        <v>0</v>
      </c>
      <c r="N145" s="26">
        <v>0</v>
      </c>
      <c r="O145" s="26">
        <v>0</v>
      </c>
      <c r="P145" s="26">
        <v>0</v>
      </c>
      <c r="Q145" s="26">
        <v>2053230111.54</v>
      </c>
      <c r="R145" s="26">
        <v>1011.1949501066301</v>
      </c>
      <c r="S145" s="26"/>
      <c r="X145">
        <v>0</v>
      </c>
      <c r="Z145">
        <v>0</v>
      </c>
      <c r="AB145">
        <v>0</v>
      </c>
    </row>
    <row r="146" spans="1:28" x14ac:dyDescent="0.2">
      <c r="A146" s="10" t="s">
        <v>250</v>
      </c>
      <c r="B146" s="86" t="s">
        <v>251</v>
      </c>
      <c r="C146" s="26">
        <v>2386972454.54</v>
      </c>
      <c r="D146" s="26">
        <v>0</v>
      </c>
      <c r="E146" s="26">
        <v>0</v>
      </c>
      <c r="F146" s="26">
        <v>0</v>
      </c>
      <c r="G146" s="26">
        <v>0</v>
      </c>
      <c r="H146" s="26">
        <v>2386972454.54</v>
      </c>
      <c r="I146" s="26">
        <v>2386972454.54</v>
      </c>
      <c r="J146" s="26">
        <v>2386972454.54</v>
      </c>
      <c r="K146" s="26">
        <v>1192742343</v>
      </c>
      <c r="L146" s="26">
        <v>1192742343</v>
      </c>
      <c r="M146" s="26">
        <v>0</v>
      </c>
      <c r="N146" s="26">
        <v>0</v>
      </c>
      <c r="O146" s="26">
        <v>0</v>
      </c>
      <c r="P146" s="26">
        <v>0</v>
      </c>
      <c r="Q146" s="26">
        <v>1194230111.54</v>
      </c>
      <c r="R146" s="26">
        <v>911.19495010663013</v>
      </c>
      <c r="S146" s="26"/>
      <c r="X146">
        <v>0</v>
      </c>
      <c r="Z146">
        <v>0</v>
      </c>
      <c r="AB146">
        <v>0</v>
      </c>
    </row>
    <row r="147" spans="1:28" x14ac:dyDescent="0.2">
      <c r="A147" s="10" t="s">
        <v>252</v>
      </c>
      <c r="B147" s="86" t="s">
        <v>253</v>
      </c>
      <c r="C147" s="26">
        <v>11932494.98</v>
      </c>
      <c r="D147" s="26">
        <v>0</v>
      </c>
      <c r="E147" s="26">
        <v>0</v>
      </c>
      <c r="F147" s="26">
        <v>0</v>
      </c>
      <c r="G147" s="26">
        <v>0</v>
      </c>
      <c r="H147" s="26">
        <v>11932494.98</v>
      </c>
      <c r="I147" s="26">
        <v>11932494.98</v>
      </c>
      <c r="J147" s="26">
        <v>11932494.98</v>
      </c>
      <c r="K147" s="26">
        <v>3096576</v>
      </c>
      <c r="L147" s="26">
        <v>3096576</v>
      </c>
      <c r="M147" s="26">
        <v>0</v>
      </c>
      <c r="N147" s="26">
        <v>0</v>
      </c>
      <c r="O147" s="26">
        <v>0</v>
      </c>
      <c r="P147" s="26">
        <v>0</v>
      </c>
      <c r="Q147" s="26">
        <v>8835918.9800000004</v>
      </c>
      <c r="R147" s="26">
        <v>74.04921598383109</v>
      </c>
      <c r="S147" s="26"/>
      <c r="X147">
        <v>0</v>
      </c>
      <c r="Z147">
        <v>0</v>
      </c>
      <c r="AB147">
        <v>0</v>
      </c>
    </row>
    <row r="148" spans="1:28" x14ac:dyDescent="0.2">
      <c r="A148" s="10" t="s">
        <v>254</v>
      </c>
      <c r="B148" s="86" t="s">
        <v>253</v>
      </c>
      <c r="C148" s="26">
        <v>11932494.98</v>
      </c>
      <c r="D148" s="26">
        <v>0</v>
      </c>
      <c r="E148" s="26">
        <v>0</v>
      </c>
      <c r="F148" s="26">
        <v>0</v>
      </c>
      <c r="G148" s="26">
        <v>0</v>
      </c>
      <c r="H148" s="26">
        <v>11932494.98</v>
      </c>
      <c r="I148" s="26">
        <v>11932494.98</v>
      </c>
      <c r="J148" s="26">
        <v>11932494.98</v>
      </c>
      <c r="K148" s="26">
        <v>3096576</v>
      </c>
      <c r="L148" s="26">
        <v>3096576</v>
      </c>
      <c r="M148" s="26">
        <v>0</v>
      </c>
      <c r="N148" s="26">
        <v>0</v>
      </c>
      <c r="O148" s="26">
        <v>0</v>
      </c>
      <c r="P148" s="26">
        <v>0</v>
      </c>
      <c r="Q148" s="26">
        <v>8835918.9800000004</v>
      </c>
      <c r="R148" s="26">
        <v>74.04921598383109</v>
      </c>
      <c r="S148" s="26"/>
      <c r="X148">
        <v>0</v>
      </c>
      <c r="Z148">
        <v>0</v>
      </c>
      <c r="AB148">
        <v>0</v>
      </c>
    </row>
    <row r="149" spans="1:28" x14ac:dyDescent="0.2">
      <c r="A149" s="10" t="s">
        <v>255</v>
      </c>
      <c r="B149" s="86" t="s">
        <v>256</v>
      </c>
      <c r="C149" s="26">
        <v>11932494.98</v>
      </c>
      <c r="D149" s="26">
        <v>0</v>
      </c>
      <c r="E149" s="26">
        <v>0</v>
      </c>
      <c r="F149" s="26">
        <v>0</v>
      </c>
      <c r="G149" s="26">
        <v>0</v>
      </c>
      <c r="H149" s="26">
        <v>11932494.98</v>
      </c>
      <c r="I149" s="26">
        <v>11932494.98</v>
      </c>
      <c r="J149" s="26">
        <v>11932494.98</v>
      </c>
      <c r="K149" s="26">
        <v>3096576</v>
      </c>
      <c r="L149" s="26">
        <v>3096576</v>
      </c>
      <c r="M149" s="26">
        <v>0</v>
      </c>
      <c r="N149" s="26">
        <v>0</v>
      </c>
      <c r="O149" s="26">
        <v>0</v>
      </c>
      <c r="P149" s="26">
        <v>0</v>
      </c>
      <c r="Q149" s="26">
        <v>8835918.9800000004</v>
      </c>
      <c r="R149" s="26">
        <v>74.04921598383109</v>
      </c>
      <c r="S149" s="26"/>
      <c r="X149">
        <v>0</v>
      </c>
      <c r="Z149">
        <v>0</v>
      </c>
      <c r="AB149">
        <v>0</v>
      </c>
    </row>
    <row r="150" spans="1:28" x14ac:dyDescent="0.2">
      <c r="A150" s="10" t="s">
        <v>257</v>
      </c>
      <c r="B150" s="86" t="s">
        <v>258</v>
      </c>
      <c r="C150" s="26">
        <v>9739658.5700000003</v>
      </c>
      <c r="D150" s="26">
        <v>0</v>
      </c>
      <c r="E150" s="26">
        <v>0</v>
      </c>
      <c r="F150" s="26">
        <v>0</v>
      </c>
      <c r="G150" s="26">
        <v>0</v>
      </c>
      <c r="H150" s="26">
        <v>9739658.5700000003</v>
      </c>
      <c r="I150" s="26">
        <v>9739658.5700000003</v>
      </c>
      <c r="J150" s="26">
        <v>9739658.5700000003</v>
      </c>
      <c r="K150" s="26">
        <v>4192998</v>
      </c>
      <c r="L150" s="26">
        <v>4192998</v>
      </c>
      <c r="M150" s="26">
        <v>0</v>
      </c>
      <c r="N150" s="26">
        <v>0</v>
      </c>
      <c r="O150" s="26">
        <v>0</v>
      </c>
      <c r="P150" s="26">
        <v>0</v>
      </c>
      <c r="Q150" s="26">
        <v>5546660.5700000003</v>
      </c>
      <c r="R150" s="26">
        <v>56.949230100167703</v>
      </c>
      <c r="S150" s="26"/>
      <c r="X150">
        <v>0</v>
      </c>
      <c r="Z150">
        <v>0</v>
      </c>
      <c r="AB150">
        <v>0</v>
      </c>
    </row>
    <row r="151" spans="1:28" x14ac:dyDescent="0.2">
      <c r="A151" s="10" t="s">
        <v>259</v>
      </c>
      <c r="B151" s="86" t="s">
        <v>258</v>
      </c>
      <c r="C151" s="26">
        <v>9739658.5700000003</v>
      </c>
      <c r="D151" s="26">
        <v>0</v>
      </c>
      <c r="E151" s="26">
        <v>0</v>
      </c>
      <c r="F151" s="26">
        <v>0</v>
      </c>
      <c r="G151" s="26">
        <v>0</v>
      </c>
      <c r="H151" s="26">
        <v>9739658.5700000003</v>
      </c>
      <c r="I151" s="26">
        <v>9739658.5700000003</v>
      </c>
      <c r="J151" s="26">
        <v>9739658.5700000003</v>
      </c>
      <c r="K151" s="26">
        <v>4192998</v>
      </c>
      <c r="L151" s="26">
        <v>4192998</v>
      </c>
      <c r="M151" s="26">
        <v>0</v>
      </c>
      <c r="N151" s="26">
        <v>0</v>
      </c>
      <c r="O151" s="26">
        <v>0</v>
      </c>
      <c r="P151" s="26">
        <v>0</v>
      </c>
      <c r="Q151" s="26">
        <v>5546660.5700000003</v>
      </c>
      <c r="R151" s="26">
        <v>56.949230100167703</v>
      </c>
      <c r="S151" s="26"/>
      <c r="X151">
        <v>0</v>
      </c>
      <c r="Z151">
        <v>0</v>
      </c>
      <c r="AB151">
        <v>0</v>
      </c>
    </row>
    <row r="152" spans="1:28" x14ac:dyDescent="0.2">
      <c r="A152" s="10" t="s">
        <v>260</v>
      </c>
      <c r="B152" s="86" t="s">
        <v>256</v>
      </c>
      <c r="C152" s="26">
        <v>9739658.5700000003</v>
      </c>
      <c r="D152" s="26">
        <v>0</v>
      </c>
      <c r="E152" s="26">
        <v>0</v>
      </c>
      <c r="F152" s="26">
        <v>0</v>
      </c>
      <c r="G152" s="26">
        <v>0</v>
      </c>
      <c r="H152" s="26">
        <v>9739658.5700000003</v>
      </c>
      <c r="I152" s="26">
        <v>9739658.5700000003</v>
      </c>
      <c r="J152" s="26">
        <v>9739658.5700000003</v>
      </c>
      <c r="K152" s="26">
        <v>4192998</v>
      </c>
      <c r="L152" s="26">
        <v>4192998</v>
      </c>
      <c r="M152" s="26">
        <v>0</v>
      </c>
      <c r="N152" s="26">
        <v>0</v>
      </c>
      <c r="O152" s="26">
        <v>0</v>
      </c>
      <c r="P152" s="26">
        <v>0</v>
      </c>
      <c r="Q152" s="26">
        <v>5546660.5700000003</v>
      </c>
      <c r="R152" s="26">
        <v>56.949230100167703</v>
      </c>
      <c r="S152" s="26"/>
      <c r="X152">
        <v>0</v>
      </c>
      <c r="Z152">
        <v>0</v>
      </c>
      <c r="AB152">
        <v>0</v>
      </c>
    </row>
    <row r="153" spans="1:28" x14ac:dyDescent="0.2">
      <c r="A153" s="10" t="s">
        <v>261</v>
      </c>
      <c r="B153" s="86" t="s">
        <v>262</v>
      </c>
      <c r="C153" s="26">
        <v>7714643.6299999999</v>
      </c>
      <c r="D153" s="26">
        <v>0</v>
      </c>
      <c r="E153" s="26">
        <v>0</v>
      </c>
      <c r="F153" s="26">
        <v>0</v>
      </c>
      <c r="G153" s="26">
        <v>0</v>
      </c>
      <c r="H153" s="26">
        <v>7714643.6299999999</v>
      </c>
      <c r="I153" s="26">
        <v>7714643.6299999999</v>
      </c>
      <c r="J153" s="26">
        <v>7714643.6299999999</v>
      </c>
      <c r="K153" s="26">
        <v>938700</v>
      </c>
      <c r="L153" s="26">
        <v>938700</v>
      </c>
      <c r="M153" s="26">
        <v>0</v>
      </c>
      <c r="N153" s="26">
        <v>0</v>
      </c>
      <c r="O153" s="26">
        <v>0</v>
      </c>
      <c r="P153" s="26">
        <v>0</v>
      </c>
      <c r="Q153" s="26">
        <v>6775943.6299999999</v>
      </c>
      <c r="R153" s="26">
        <v>87.832231208326093</v>
      </c>
      <c r="S153" s="26"/>
      <c r="X153">
        <v>0</v>
      </c>
      <c r="Z153">
        <v>0</v>
      </c>
      <c r="AB153">
        <v>0</v>
      </c>
    </row>
    <row r="154" spans="1:28" x14ac:dyDescent="0.2">
      <c r="A154" s="10" t="s">
        <v>263</v>
      </c>
      <c r="B154" s="86" t="s">
        <v>262</v>
      </c>
      <c r="C154" s="26">
        <v>7714643.6299999999</v>
      </c>
      <c r="D154" s="26">
        <v>0</v>
      </c>
      <c r="E154" s="26">
        <v>0</v>
      </c>
      <c r="F154" s="26">
        <v>0</v>
      </c>
      <c r="G154" s="26">
        <v>0</v>
      </c>
      <c r="H154" s="26">
        <v>7714643.6299999999</v>
      </c>
      <c r="I154" s="26">
        <v>7714643.6299999999</v>
      </c>
      <c r="J154" s="26">
        <v>7714643.6299999999</v>
      </c>
      <c r="K154" s="26">
        <v>938700</v>
      </c>
      <c r="L154" s="26">
        <v>938700</v>
      </c>
      <c r="M154" s="26">
        <v>0</v>
      </c>
      <c r="N154" s="26">
        <v>0</v>
      </c>
      <c r="O154" s="26">
        <v>0</v>
      </c>
      <c r="P154" s="26">
        <v>0</v>
      </c>
      <c r="Q154" s="26">
        <v>6775943.6299999999</v>
      </c>
      <c r="R154" s="26">
        <v>87.832231208326093</v>
      </c>
      <c r="S154" s="26"/>
      <c r="X154">
        <v>0</v>
      </c>
      <c r="Z154">
        <v>0</v>
      </c>
      <c r="AB154">
        <v>0</v>
      </c>
    </row>
    <row r="155" spans="1:28" x14ac:dyDescent="0.2">
      <c r="A155" s="10" t="s">
        <v>264</v>
      </c>
      <c r="B155" s="86" t="s">
        <v>256</v>
      </c>
      <c r="C155" s="26">
        <v>7714643.6299999999</v>
      </c>
      <c r="D155" s="26">
        <v>0</v>
      </c>
      <c r="E155" s="26">
        <v>0</v>
      </c>
      <c r="F155" s="26">
        <v>0</v>
      </c>
      <c r="G155" s="26">
        <v>0</v>
      </c>
      <c r="H155" s="26">
        <v>7714643.6299999999</v>
      </c>
      <c r="I155" s="26">
        <v>7714643.6299999999</v>
      </c>
      <c r="J155" s="26">
        <v>7714643.6299999999</v>
      </c>
      <c r="K155" s="26">
        <v>938700</v>
      </c>
      <c r="L155" s="26">
        <v>938700</v>
      </c>
      <c r="M155" s="26">
        <v>0</v>
      </c>
      <c r="N155" s="26">
        <v>0</v>
      </c>
      <c r="O155" s="26">
        <v>0</v>
      </c>
      <c r="P155" s="26">
        <v>0</v>
      </c>
      <c r="Q155" s="26">
        <v>6775943.6299999999</v>
      </c>
      <c r="R155" s="26">
        <v>87.832231208326093</v>
      </c>
      <c r="S155" s="26"/>
      <c r="X155">
        <v>0</v>
      </c>
      <c r="Z155">
        <v>0</v>
      </c>
      <c r="AB155">
        <v>0</v>
      </c>
    </row>
    <row r="156" spans="1:28" x14ac:dyDescent="0.2">
      <c r="A156" s="10" t="s">
        <v>265</v>
      </c>
      <c r="B156" s="86" t="s">
        <v>266</v>
      </c>
      <c r="C156" s="26">
        <v>228626600.15000001</v>
      </c>
      <c r="D156" s="26">
        <v>0</v>
      </c>
      <c r="E156" s="26">
        <v>0</v>
      </c>
      <c r="F156" s="26">
        <v>0</v>
      </c>
      <c r="G156" s="26">
        <v>0</v>
      </c>
      <c r="H156" s="26">
        <v>228626600.15000001</v>
      </c>
      <c r="I156" s="26">
        <v>228626600.15000001</v>
      </c>
      <c r="J156" s="26">
        <v>228626600.15000001</v>
      </c>
      <c r="K156" s="26">
        <v>81570816</v>
      </c>
      <c r="L156" s="26">
        <v>81570816</v>
      </c>
      <c r="M156" s="26">
        <v>0</v>
      </c>
      <c r="N156" s="26">
        <v>0</v>
      </c>
      <c r="O156" s="26">
        <v>0</v>
      </c>
      <c r="P156" s="26">
        <v>0</v>
      </c>
      <c r="Q156" s="26">
        <v>147055784.15000001</v>
      </c>
      <c r="R156" s="26">
        <v>64.321379950328591</v>
      </c>
      <c r="S156" s="26"/>
      <c r="X156">
        <v>0</v>
      </c>
      <c r="Z156">
        <v>0</v>
      </c>
      <c r="AB156">
        <v>0</v>
      </c>
    </row>
    <row r="157" spans="1:28" x14ac:dyDescent="0.2">
      <c r="A157" s="10" t="s">
        <v>267</v>
      </c>
      <c r="B157" s="86" t="s">
        <v>266</v>
      </c>
      <c r="C157" s="26">
        <v>228626600.15000001</v>
      </c>
      <c r="D157" s="26">
        <v>0</v>
      </c>
      <c r="E157" s="26">
        <v>0</v>
      </c>
      <c r="F157" s="26">
        <v>0</v>
      </c>
      <c r="G157" s="26">
        <v>0</v>
      </c>
      <c r="H157" s="26">
        <v>228626600.15000001</v>
      </c>
      <c r="I157" s="26">
        <v>228626600.15000001</v>
      </c>
      <c r="J157" s="26">
        <v>228626600.15000001</v>
      </c>
      <c r="K157" s="26">
        <v>81570816</v>
      </c>
      <c r="L157" s="26">
        <v>81570816</v>
      </c>
      <c r="M157" s="26">
        <v>0</v>
      </c>
      <c r="N157" s="26">
        <v>0</v>
      </c>
      <c r="O157" s="26">
        <v>0</v>
      </c>
      <c r="P157" s="26">
        <v>0</v>
      </c>
      <c r="Q157" s="26">
        <v>147055784.15000001</v>
      </c>
      <c r="R157" s="26">
        <v>64.321379950328591</v>
      </c>
      <c r="S157" s="26"/>
      <c r="X157">
        <v>0</v>
      </c>
      <c r="Z157">
        <v>0</v>
      </c>
      <c r="AB157">
        <v>0</v>
      </c>
    </row>
    <row r="158" spans="1:28" x14ac:dyDescent="0.2">
      <c r="A158" s="10" t="s">
        <v>268</v>
      </c>
      <c r="B158" s="86" t="s">
        <v>256</v>
      </c>
      <c r="C158" s="26">
        <v>228626600.15000001</v>
      </c>
      <c r="D158" s="26">
        <v>0</v>
      </c>
      <c r="E158" s="26">
        <v>0</v>
      </c>
      <c r="F158" s="26">
        <v>0</v>
      </c>
      <c r="G158" s="26">
        <v>0</v>
      </c>
      <c r="H158" s="26">
        <v>228626600.15000001</v>
      </c>
      <c r="I158" s="26">
        <v>228626600.15000001</v>
      </c>
      <c r="J158" s="26">
        <v>228626600.15000001</v>
      </c>
      <c r="K158" s="26">
        <v>81570816</v>
      </c>
      <c r="L158" s="26">
        <v>81570816</v>
      </c>
      <c r="M158" s="26">
        <v>0</v>
      </c>
      <c r="N158" s="26">
        <v>0</v>
      </c>
      <c r="O158" s="26">
        <v>0</v>
      </c>
      <c r="P158" s="26">
        <v>0</v>
      </c>
      <c r="Q158" s="26">
        <v>147055784.15000001</v>
      </c>
      <c r="R158" s="26">
        <v>64.321379950328591</v>
      </c>
      <c r="S158" s="26"/>
      <c r="X158">
        <v>0</v>
      </c>
      <c r="Z158">
        <v>0</v>
      </c>
      <c r="AB158">
        <v>0</v>
      </c>
    </row>
    <row r="159" spans="1:28" x14ac:dyDescent="0.2">
      <c r="A159" s="10" t="s">
        <v>269</v>
      </c>
      <c r="B159" s="86" t="s">
        <v>270</v>
      </c>
      <c r="C159" s="26">
        <v>84742943.319999993</v>
      </c>
      <c r="D159" s="26">
        <v>0</v>
      </c>
      <c r="E159" s="26">
        <v>0</v>
      </c>
      <c r="F159" s="26">
        <v>0</v>
      </c>
      <c r="G159" s="26">
        <v>0</v>
      </c>
      <c r="H159" s="26">
        <v>84742943.319999993</v>
      </c>
      <c r="I159" s="26">
        <v>84742943.319999993</v>
      </c>
      <c r="J159" s="26">
        <v>84742943.319999993</v>
      </c>
      <c r="K159" s="26">
        <v>27802710</v>
      </c>
      <c r="L159" s="26">
        <v>27802710</v>
      </c>
      <c r="M159" s="26">
        <v>0</v>
      </c>
      <c r="N159" s="26">
        <v>0</v>
      </c>
      <c r="O159" s="26">
        <v>0</v>
      </c>
      <c r="P159" s="26">
        <v>0</v>
      </c>
      <c r="Q159" s="26">
        <v>56940233.32</v>
      </c>
      <c r="R159" s="26">
        <v>67.191710706797807</v>
      </c>
      <c r="S159" s="26"/>
      <c r="X159">
        <v>0</v>
      </c>
      <c r="Z159">
        <v>0</v>
      </c>
      <c r="AB159">
        <v>0</v>
      </c>
    </row>
    <row r="160" spans="1:28" x14ac:dyDescent="0.2">
      <c r="A160" s="10" t="s">
        <v>271</v>
      </c>
      <c r="B160" s="86" t="s">
        <v>270</v>
      </c>
      <c r="C160" s="26">
        <v>84742943.319999993</v>
      </c>
      <c r="D160" s="26">
        <v>0</v>
      </c>
      <c r="E160" s="26">
        <v>0</v>
      </c>
      <c r="F160" s="26">
        <v>0</v>
      </c>
      <c r="G160" s="26">
        <v>0</v>
      </c>
      <c r="H160" s="26">
        <v>84742943.319999993</v>
      </c>
      <c r="I160" s="26">
        <v>84742943.319999993</v>
      </c>
      <c r="J160" s="26">
        <v>84742943.319999993</v>
      </c>
      <c r="K160" s="26">
        <v>27802710</v>
      </c>
      <c r="L160" s="26">
        <v>27802710</v>
      </c>
      <c r="M160" s="26">
        <v>0</v>
      </c>
      <c r="N160" s="26">
        <v>0</v>
      </c>
      <c r="O160" s="26">
        <v>0</v>
      </c>
      <c r="P160" s="26">
        <v>0</v>
      </c>
      <c r="Q160" s="26">
        <v>56940233.32</v>
      </c>
      <c r="R160" s="26">
        <v>67.191710706797807</v>
      </c>
      <c r="S160" s="26"/>
      <c r="X160">
        <v>0</v>
      </c>
      <c r="Z160">
        <v>0</v>
      </c>
      <c r="AB160">
        <v>0</v>
      </c>
    </row>
    <row r="161" spans="1:28" x14ac:dyDescent="0.2">
      <c r="A161" s="10" t="s">
        <v>272</v>
      </c>
      <c r="B161" s="86" t="s">
        <v>256</v>
      </c>
      <c r="C161" s="26">
        <v>84742943.319999993</v>
      </c>
      <c r="D161" s="26">
        <v>0</v>
      </c>
      <c r="E161" s="26">
        <v>0</v>
      </c>
      <c r="F161" s="26">
        <v>0</v>
      </c>
      <c r="G161" s="26">
        <v>0</v>
      </c>
      <c r="H161" s="26">
        <v>84742943.319999993</v>
      </c>
      <c r="I161" s="26">
        <v>84742943.319999993</v>
      </c>
      <c r="J161" s="26">
        <v>84742943.319999993</v>
      </c>
      <c r="K161" s="26">
        <v>27802710</v>
      </c>
      <c r="L161" s="26">
        <v>27802710</v>
      </c>
      <c r="M161" s="26">
        <v>0</v>
      </c>
      <c r="N161" s="26">
        <v>0</v>
      </c>
      <c r="O161" s="26">
        <v>0</v>
      </c>
      <c r="P161" s="26">
        <v>0</v>
      </c>
      <c r="Q161" s="26">
        <v>56940233.32</v>
      </c>
      <c r="R161" s="26">
        <v>67.191710706797807</v>
      </c>
      <c r="S161" s="26"/>
      <c r="X161">
        <v>0</v>
      </c>
      <c r="Z161">
        <v>0</v>
      </c>
      <c r="AB161">
        <v>0</v>
      </c>
    </row>
    <row r="162" spans="1:28" x14ac:dyDescent="0.2">
      <c r="A162" s="10" t="s">
        <v>273</v>
      </c>
      <c r="B162" s="86" t="s">
        <v>274</v>
      </c>
      <c r="C162" s="26">
        <v>66818108.619999997</v>
      </c>
      <c r="D162" s="26">
        <v>0</v>
      </c>
      <c r="E162" s="26">
        <v>0</v>
      </c>
      <c r="F162" s="26">
        <v>0</v>
      </c>
      <c r="G162" s="26">
        <v>0</v>
      </c>
      <c r="H162" s="26">
        <v>66818108.619999997</v>
      </c>
      <c r="I162" s="26">
        <v>66818108.619999997</v>
      </c>
      <c r="J162" s="26">
        <v>66818108.619999997</v>
      </c>
      <c r="K162" s="26">
        <v>40940636</v>
      </c>
      <c r="L162" s="26">
        <v>40940636</v>
      </c>
      <c r="M162" s="26">
        <v>0</v>
      </c>
      <c r="N162" s="26">
        <v>0</v>
      </c>
      <c r="O162" s="26">
        <v>0</v>
      </c>
      <c r="P162" s="26">
        <v>0</v>
      </c>
      <c r="Q162" s="26">
        <v>25877472.620000001</v>
      </c>
      <c r="R162" s="26">
        <v>38.728232741766597</v>
      </c>
      <c r="S162" s="26"/>
      <c r="X162">
        <v>0</v>
      </c>
      <c r="Z162">
        <v>0</v>
      </c>
      <c r="AB162">
        <v>0</v>
      </c>
    </row>
    <row r="163" spans="1:28" x14ac:dyDescent="0.2">
      <c r="A163" s="10" t="s">
        <v>275</v>
      </c>
      <c r="B163" s="86" t="s">
        <v>274</v>
      </c>
      <c r="C163" s="26">
        <v>66818108.619999997</v>
      </c>
      <c r="D163" s="26">
        <v>0</v>
      </c>
      <c r="E163" s="26">
        <v>0</v>
      </c>
      <c r="F163" s="26">
        <v>0</v>
      </c>
      <c r="G163" s="26">
        <v>0</v>
      </c>
      <c r="H163" s="26">
        <v>66818108.619999997</v>
      </c>
      <c r="I163" s="26">
        <v>66818108.619999997</v>
      </c>
      <c r="J163" s="26">
        <v>66818108.619999997</v>
      </c>
      <c r="K163" s="26">
        <v>40940636</v>
      </c>
      <c r="L163" s="26">
        <v>40940636</v>
      </c>
      <c r="M163" s="26">
        <v>0</v>
      </c>
      <c r="N163" s="26">
        <v>0</v>
      </c>
      <c r="O163" s="26">
        <v>0</v>
      </c>
      <c r="P163" s="26">
        <v>0</v>
      </c>
      <c r="Q163" s="26">
        <v>25877472.620000001</v>
      </c>
      <c r="R163" s="26">
        <v>38.728232741766597</v>
      </c>
      <c r="S163" s="26"/>
      <c r="X163">
        <v>0</v>
      </c>
      <c r="Z163">
        <v>0</v>
      </c>
      <c r="AB163">
        <v>0</v>
      </c>
    </row>
    <row r="164" spans="1:28" x14ac:dyDescent="0.2">
      <c r="A164" s="10" t="s">
        <v>276</v>
      </c>
      <c r="B164" s="86" t="s">
        <v>256</v>
      </c>
      <c r="C164" s="26">
        <v>66818108.619999997</v>
      </c>
      <c r="D164" s="26">
        <v>0</v>
      </c>
      <c r="E164" s="26">
        <v>0</v>
      </c>
      <c r="F164" s="26">
        <v>0</v>
      </c>
      <c r="G164" s="26">
        <v>0</v>
      </c>
      <c r="H164" s="26">
        <v>66818108.619999997</v>
      </c>
      <c r="I164" s="26">
        <v>66818108.619999997</v>
      </c>
      <c r="J164" s="26">
        <v>66818108.619999997</v>
      </c>
      <c r="K164" s="26">
        <v>40940636</v>
      </c>
      <c r="L164" s="26">
        <v>40940636</v>
      </c>
      <c r="M164" s="26">
        <v>0</v>
      </c>
      <c r="N164" s="26">
        <v>0</v>
      </c>
      <c r="O164" s="26">
        <v>0</v>
      </c>
      <c r="P164" s="26">
        <v>0</v>
      </c>
      <c r="Q164" s="26">
        <v>25877472.620000001</v>
      </c>
      <c r="R164" s="26">
        <v>38.728232741766597</v>
      </c>
      <c r="S164" s="26"/>
      <c r="X164">
        <v>0</v>
      </c>
      <c r="Z164">
        <v>0</v>
      </c>
      <c r="AB164">
        <v>0</v>
      </c>
    </row>
    <row r="165" spans="1:28" x14ac:dyDescent="0.2">
      <c r="A165" s="10" t="s">
        <v>277</v>
      </c>
      <c r="B165" s="86" t="s">
        <v>278</v>
      </c>
      <c r="C165" s="26">
        <v>431562866.13</v>
      </c>
      <c r="D165" s="26">
        <v>0</v>
      </c>
      <c r="E165" s="26">
        <v>0</v>
      </c>
      <c r="F165" s="26">
        <v>0</v>
      </c>
      <c r="G165" s="26">
        <v>0</v>
      </c>
      <c r="H165" s="26">
        <v>431562866.13</v>
      </c>
      <c r="I165" s="26">
        <v>431562866.13</v>
      </c>
      <c r="J165" s="26">
        <v>431562866.13</v>
      </c>
      <c r="K165" s="26">
        <v>237903663</v>
      </c>
      <c r="L165" s="26">
        <v>237903663</v>
      </c>
      <c r="M165" s="26">
        <v>0</v>
      </c>
      <c r="N165" s="26">
        <v>0</v>
      </c>
      <c r="O165" s="26">
        <v>0</v>
      </c>
      <c r="P165" s="26">
        <v>0</v>
      </c>
      <c r="Q165" s="26">
        <v>193659203.13</v>
      </c>
      <c r="R165" s="26">
        <v>44.873926449377102</v>
      </c>
      <c r="S165" s="26"/>
      <c r="X165">
        <v>0</v>
      </c>
      <c r="Z165">
        <v>0</v>
      </c>
      <c r="AB165">
        <v>0</v>
      </c>
    </row>
    <row r="166" spans="1:28" x14ac:dyDescent="0.2">
      <c r="A166" s="10" t="s">
        <v>279</v>
      </c>
      <c r="B166" s="86" t="s">
        <v>278</v>
      </c>
      <c r="C166" s="26">
        <v>431562866.13</v>
      </c>
      <c r="D166" s="26">
        <v>0</v>
      </c>
      <c r="E166" s="26">
        <v>0</v>
      </c>
      <c r="F166" s="26">
        <v>0</v>
      </c>
      <c r="G166" s="26">
        <v>0</v>
      </c>
      <c r="H166" s="26">
        <v>431562866.13</v>
      </c>
      <c r="I166" s="26">
        <v>431562866.13</v>
      </c>
      <c r="J166" s="26">
        <v>431562866.13</v>
      </c>
      <c r="K166" s="26">
        <v>237903663</v>
      </c>
      <c r="L166" s="26">
        <v>237903663</v>
      </c>
      <c r="M166" s="26">
        <v>0</v>
      </c>
      <c r="N166" s="26">
        <v>0</v>
      </c>
      <c r="O166" s="26">
        <v>0</v>
      </c>
      <c r="P166" s="26">
        <v>0</v>
      </c>
      <c r="Q166" s="26">
        <v>193659203.13</v>
      </c>
      <c r="R166" s="26">
        <v>44.873926449377102</v>
      </c>
      <c r="S166" s="26"/>
      <c r="X166">
        <v>0</v>
      </c>
      <c r="Z166">
        <v>0</v>
      </c>
      <c r="AB166">
        <v>0</v>
      </c>
    </row>
    <row r="167" spans="1:28" x14ac:dyDescent="0.2">
      <c r="A167" s="10" t="s">
        <v>280</v>
      </c>
      <c r="B167" s="86" t="s">
        <v>256</v>
      </c>
      <c r="C167" s="26">
        <v>431562866.13</v>
      </c>
      <c r="D167" s="26">
        <v>0</v>
      </c>
      <c r="E167" s="26">
        <v>0</v>
      </c>
      <c r="F167" s="26">
        <v>0</v>
      </c>
      <c r="G167" s="26">
        <v>0</v>
      </c>
      <c r="H167" s="26">
        <v>431562866.13</v>
      </c>
      <c r="I167" s="26">
        <v>431562866.13</v>
      </c>
      <c r="J167" s="26">
        <v>431562866.13</v>
      </c>
      <c r="K167" s="26">
        <v>237903663</v>
      </c>
      <c r="L167" s="26">
        <v>237903663</v>
      </c>
      <c r="M167" s="26">
        <v>0</v>
      </c>
      <c r="N167" s="26">
        <v>0</v>
      </c>
      <c r="O167" s="26">
        <v>0</v>
      </c>
      <c r="P167" s="26">
        <v>0</v>
      </c>
      <c r="Q167" s="26">
        <v>193659203.13</v>
      </c>
      <c r="R167" s="26">
        <v>44.873926449377102</v>
      </c>
      <c r="S167" s="26"/>
      <c r="X167">
        <v>0</v>
      </c>
      <c r="Z167">
        <v>0</v>
      </c>
      <c r="AB167">
        <v>0</v>
      </c>
    </row>
    <row r="168" spans="1:28" x14ac:dyDescent="0.2">
      <c r="A168" s="10" t="s">
        <v>281</v>
      </c>
      <c r="B168" s="86" t="s">
        <v>282</v>
      </c>
      <c r="C168" s="26">
        <v>498355589.94999999</v>
      </c>
      <c r="D168" s="26">
        <v>0</v>
      </c>
      <c r="E168" s="26">
        <v>0</v>
      </c>
      <c r="F168" s="26">
        <v>0</v>
      </c>
      <c r="G168" s="26">
        <v>0</v>
      </c>
      <c r="H168" s="26">
        <v>498355589.94999999</v>
      </c>
      <c r="I168" s="26">
        <v>498355589.94999999</v>
      </c>
      <c r="J168" s="26">
        <v>498355589.94999999</v>
      </c>
      <c r="K168" s="26">
        <v>232896947</v>
      </c>
      <c r="L168" s="26">
        <v>232896947</v>
      </c>
      <c r="M168" s="26">
        <v>0</v>
      </c>
      <c r="N168" s="26">
        <v>0</v>
      </c>
      <c r="O168" s="26">
        <v>0</v>
      </c>
      <c r="P168" s="26">
        <v>0</v>
      </c>
      <c r="Q168" s="26">
        <v>265458642.94999999</v>
      </c>
      <c r="R168" s="26">
        <v>53.266913887056695</v>
      </c>
      <c r="S168" s="26"/>
      <c r="X168">
        <v>0</v>
      </c>
      <c r="Z168">
        <v>0</v>
      </c>
      <c r="AB168">
        <v>0</v>
      </c>
    </row>
    <row r="169" spans="1:28" x14ac:dyDescent="0.2">
      <c r="A169" s="10" t="s">
        <v>283</v>
      </c>
      <c r="B169" s="86" t="s">
        <v>282</v>
      </c>
      <c r="C169" s="26">
        <v>498355589.94999999</v>
      </c>
      <c r="D169" s="26">
        <v>0</v>
      </c>
      <c r="E169" s="26">
        <v>0</v>
      </c>
      <c r="F169" s="26">
        <v>0</v>
      </c>
      <c r="G169" s="26">
        <v>0</v>
      </c>
      <c r="H169" s="26">
        <v>498355589.94999999</v>
      </c>
      <c r="I169" s="26">
        <v>498355589.94999999</v>
      </c>
      <c r="J169" s="26">
        <v>498355589.94999999</v>
      </c>
      <c r="K169" s="26">
        <v>232896947</v>
      </c>
      <c r="L169" s="26">
        <v>232896947</v>
      </c>
      <c r="M169" s="26">
        <v>0</v>
      </c>
      <c r="N169" s="26">
        <v>0</v>
      </c>
      <c r="O169" s="26">
        <v>0</v>
      </c>
      <c r="P169" s="26">
        <v>0</v>
      </c>
      <c r="Q169" s="26">
        <v>265458642.94999999</v>
      </c>
      <c r="R169" s="26">
        <v>53.266913887056695</v>
      </c>
      <c r="S169" s="26"/>
      <c r="X169">
        <v>0</v>
      </c>
      <c r="Z169">
        <v>0</v>
      </c>
      <c r="AB169">
        <v>0</v>
      </c>
    </row>
    <row r="170" spans="1:28" x14ac:dyDescent="0.2">
      <c r="A170" s="10" t="s">
        <v>284</v>
      </c>
      <c r="B170" s="86" t="s">
        <v>256</v>
      </c>
      <c r="C170" s="26">
        <v>498355589.94999999</v>
      </c>
      <c r="D170" s="26">
        <v>0</v>
      </c>
      <c r="E170" s="26">
        <v>0</v>
      </c>
      <c r="F170" s="26">
        <v>0</v>
      </c>
      <c r="G170" s="26">
        <v>0</v>
      </c>
      <c r="H170" s="26">
        <v>498355589.94999999</v>
      </c>
      <c r="I170" s="26">
        <v>498355589.94999999</v>
      </c>
      <c r="J170" s="26">
        <v>498355589.94999999</v>
      </c>
      <c r="K170" s="26">
        <v>232896947</v>
      </c>
      <c r="L170" s="26">
        <v>232896947</v>
      </c>
      <c r="M170" s="26">
        <v>0</v>
      </c>
      <c r="N170" s="26">
        <v>0</v>
      </c>
      <c r="O170" s="26">
        <v>0</v>
      </c>
      <c r="P170" s="26">
        <v>0</v>
      </c>
      <c r="Q170" s="26">
        <v>265458642.94999999</v>
      </c>
      <c r="R170" s="26">
        <v>53.266913887056695</v>
      </c>
      <c r="S170" s="26"/>
      <c r="X170">
        <v>0</v>
      </c>
      <c r="Z170">
        <v>0</v>
      </c>
      <c r="AB170">
        <v>0</v>
      </c>
    </row>
    <row r="171" spans="1:28" x14ac:dyDescent="0.2">
      <c r="A171" s="10" t="s">
        <v>285</v>
      </c>
      <c r="B171" s="86" t="s">
        <v>286</v>
      </c>
      <c r="C171" s="26">
        <v>46982166.390000001</v>
      </c>
      <c r="D171" s="26">
        <v>0</v>
      </c>
      <c r="E171" s="26">
        <v>0</v>
      </c>
      <c r="F171" s="26">
        <v>0</v>
      </c>
      <c r="G171" s="26">
        <v>0</v>
      </c>
      <c r="H171" s="26">
        <v>46982166.390000001</v>
      </c>
      <c r="I171" s="26">
        <v>46982166.390000001</v>
      </c>
      <c r="J171" s="26">
        <v>46982166.390000001</v>
      </c>
      <c r="K171" s="26">
        <v>15060308</v>
      </c>
      <c r="L171" s="26">
        <v>15060308</v>
      </c>
      <c r="M171" s="26">
        <v>0</v>
      </c>
      <c r="N171" s="26">
        <v>0</v>
      </c>
      <c r="O171" s="26">
        <v>0</v>
      </c>
      <c r="P171" s="26">
        <v>0</v>
      </c>
      <c r="Q171" s="26">
        <v>31921858.390000001</v>
      </c>
      <c r="R171" s="26">
        <v>67.944628446921598</v>
      </c>
      <c r="S171" s="26"/>
      <c r="X171">
        <v>0</v>
      </c>
      <c r="Z171">
        <v>0</v>
      </c>
      <c r="AB171">
        <v>0</v>
      </c>
    </row>
    <row r="172" spans="1:28" x14ac:dyDescent="0.2">
      <c r="A172" s="10" t="s">
        <v>287</v>
      </c>
      <c r="B172" s="86" t="s">
        <v>286</v>
      </c>
      <c r="C172" s="26">
        <v>46982166.390000001</v>
      </c>
      <c r="D172" s="26">
        <v>0</v>
      </c>
      <c r="E172" s="26">
        <v>0</v>
      </c>
      <c r="F172" s="26">
        <v>0</v>
      </c>
      <c r="G172" s="26">
        <v>0</v>
      </c>
      <c r="H172" s="26">
        <v>46982166.390000001</v>
      </c>
      <c r="I172" s="26">
        <v>46982166.390000001</v>
      </c>
      <c r="J172" s="26">
        <v>46982166.390000001</v>
      </c>
      <c r="K172" s="26">
        <v>15060308</v>
      </c>
      <c r="L172" s="26">
        <v>15060308</v>
      </c>
      <c r="M172" s="26">
        <v>0</v>
      </c>
      <c r="N172" s="26">
        <v>0</v>
      </c>
      <c r="O172" s="26">
        <v>0</v>
      </c>
      <c r="P172" s="26">
        <v>0</v>
      </c>
      <c r="Q172" s="26">
        <v>31921858.390000001</v>
      </c>
      <c r="R172" s="26">
        <v>67.944628446921598</v>
      </c>
      <c r="S172" s="26"/>
      <c r="X172">
        <v>0</v>
      </c>
      <c r="Z172">
        <v>0</v>
      </c>
      <c r="AB172">
        <v>0</v>
      </c>
    </row>
    <row r="173" spans="1:28" x14ac:dyDescent="0.2">
      <c r="A173" s="10" t="s">
        <v>288</v>
      </c>
      <c r="B173" s="86" t="s">
        <v>256</v>
      </c>
      <c r="C173" s="26">
        <v>46982166.390000001</v>
      </c>
      <c r="D173" s="26">
        <v>0</v>
      </c>
      <c r="E173" s="26">
        <v>0</v>
      </c>
      <c r="F173" s="26">
        <v>0</v>
      </c>
      <c r="G173" s="26">
        <v>0</v>
      </c>
      <c r="H173" s="26">
        <v>46982166.390000001</v>
      </c>
      <c r="I173" s="26">
        <v>46982166.390000001</v>
      </c>
      <c r="J173" s="26">
        <v>46982166.390000001</v>
      </c>
      <c r="K173" s="26">
        <v>15060308</v>
      </c>
      <c r="L173" s="26">
        <v>15060308</v>
      </c>
      <c r="M173" s="26">
        <v>0</v>
      </c>
      <c r="N173" s="26">
        <v>0</v>
      </c>
      <c r="O173" s="26">
        <v>0</v>
      </c>
      <c r="P173" s="26">
        <v>0</v>
      </c>
      <c r="Q173" s="26">
        <v>31921858.390000001</v>
      </c>
      <c r="R173" s="26">
        <v>67.944628446921598</v>
      </c>
      <c r="S173" s="26"/>
      <c r="X173">
        <v>0</v>
      </c>
      <c r="Z173">
        <v>0</v>
      </c>
      <c r="AB173">
        <v>0</v>
      </c>
    </row>
    <row r="174" spans="1:28" x14ac:dyDescent="0.2">
      <c r="A174" s="10" t="s">
        <v>289</v>
      </c>
      <c r="B174" s="86" t="s">
        <v>290</v>
      </c>
      <c r="C174" s="26">
        <v>41846531.18</v>
      </c>
      <c r="D174" s="26">
        <v>0</v>
      </c>
      <c r="E174" s="26">
        <v>0</v>
      </c>
      <c r="F174" s="26">
        <v>0</v>
      </c>
      <c r="G174" s="26">
        <v>0</v>
      </c>
      <c r="H174" s="26">
        <v>41846531.18</v>
      </c>
      <c r="I174" s="26">
        <v>41846531.18</v>
      </c>
      <c r="J174" s="26">
        <v>41846531.18</v>
      </c>
      <c r="K174" s="26">
        <v>39363909</v>
      </c>
      <c r="L174" s="26">
        <v>39363909</v>
      </c>
      <c r="M174" s="26">
        <v>0</v>
      </c>
      <c r="N174" s="26">
        <v>0</v>
      </c>
      <c r="O174" s="26">
        <v>0</v>
      </c>
      <c r="P174" s="26">
        <v>0</v>
      </c>
      <c r="Q174" s="26">
        <v>2482622.1800000002</v>
      </c>
      <c r="R174" s="26">
        <v>5.9326833311969596</v>
      </c>
      <c r="S174" s="26"/>
      <c r="X174">
        <v>0</v>
      </c>
      <c r="Z174">
        <v>0</v>
      </c>
      <c r="AB174">
        <v>0</v>
      </c>
    </row>
    <row r="175" spans="1:28" x14ac:dyDescent="0.2">
      <c r="A175" s="10" t="s">
        <v>291</v>
      </c>
      <c r="B175" s="86" t="s">
        <v>290</v>
      </c>
      <c r="C175" s="26">
        <v>41846531.18</v>
      </c>
      <c r="D175" s="26">
        <v>0</v>
      </c>
      <c r="E175" s="26">
        <v>0</v>
      </c>
      <c r="F175" s="26">
        <v>0</v>
      </c>
      <c r="G175" s="26">
        <v>0</v>
      </c>
      <c r="H175" s="26">
        <v>41846531.18</v>
      </c>
      <c r="I175" s="26">
        <v>41846531.18</v>
      </c>
      <c r="J175" s="26">
        <v>41846531.18</v>
      </c>
      <c r="K175" s="26">
        <v>39363909</v>
      </c>
      <c r="L175" s="26">
        <v>39363909</v>
      </c>
      <c r="M175" s="26">
        <v>0</v>
      </c>
      <c r="N175" s="26">
        <v>0</v>
      </c>
      <c r="O175" s="26">
        <v>0</v>
      </c>
      <c r="P175" s="26">
        <v>0</v>
      </c>
      <c r="Q175" s="26">
        <v>2482622.1800000002</v>
      </c>
      <c r="R175" s="26">
        <v>5.9326833311969596</v>
      </c>
      <c r="S175" s="26"/>
      <c r="X175">
        <v>0</v>
      </c>
      <c r="Z175">
        <v>0</v>
      </c>
      <c r="AB175">
        <v>0</v>
      </c>
    </row>
    <row r="176" spans="1:28" x14ac:dyDescent="0.2">
      <c r="A176" s="10" t="s">
        <v>292</v>
      </c>
      <c r="B176" s="86" t="s">
        <v>256</v>
      </c>
      <c r="C176" s="26">
        <v>41846531.18</v>
      </c>
      <c r="D176" s="26">
        <v>0</v>
      </c>
      <c r="E176" s="26">
        <v>0</v>
      </c>
      <c r="F176" s="26">
        <v>0</v>
      </c>
      <c r="G176" s="26">
        <v>0</v>
      </c>
      <c r="H176" s="26">
        <v>41846531.18</v>
      </c>
      <c r="I176" s="26">
        <v>41846531.18</v>
      </c>
      <c r="J176" s="26">
        <v>41846531.18</v>
      </c>
      <c r="K176" s="26">
        <v>39363909</v>
      </c>
      <c r="L176" s="26">
        <v>39363909</v>
      </c>
      <c r="M176" s="26">
        <v>0</v>
      </c>
      <c r="N176" s="26">
        <v>0</v>
      </c>
      <c r="O176" s="26">
        <v>0</v>
      </c>
      <c r="P176" s="26">
        <v>0</v>
      </c>
      <c r="Q176" s="26">
        <v>2482622.1800000002</v>
      </c>
      <c r="R176" s="26">
        <v>5.9326833311969596</v>
      </c>
      <c r="S176" s="26"/>
      <c r="X176">
        <v>0</v>
      </c>
      <c r="Z176">
        <v>0</v>
      </c>
      <c r="AB176">
        <v>0</v>
      </c>
    </row>
    <row r="177" spans="1:28" x14ac:dyDescent="0.2">
      <c r="A177" s="10" t="s">
        <v>293</v>
      </c>
      <c r="B177" s="86" t="s">
        <v>294</v>
      </c>
      <c r="C177" s="26">
        <v>23460330.850000001</v>
      </c>
      <c r="D177" s="26">
        <v>0</v>
      </c>
      <c r="E177" s="26">
        <v>0</v>
      </c>
      <c r="F177" s="26">
        <v>0</v>
      </c>
      <c r="G177" s="26">
        <v>0</v>
      </c>
      <c r="H177" s="26">
        <v>23460330.850000001</v>
      </c>
      <c r="I177" s="26">
        <v>23460330.850000001</v>
      </c>
      <c r="J177" s="26">
        <v>23460330.850000001</v>
      </c>
      <c r="K177" s="26">
        <v>7850888</v>
      </c>
      <c r="L177" s="26">
        <v>7850888</v>
      </c>
      <c r="M177" s="26">
        <v>0</v>
      </c>
      <c r="N177" s="26">
        <v>0</v>
      </c>
      <c r="O177" s="26">
        <v>0</v>
      </c>
      <c r="P177" s="26">
        <v>0</v>
      </c>
      <c r="Q177" s="26">
        <v>15609442.85</v>
      </c>
      <c r="R177" s="26">
        <v>66.535476203652905</v>
      </c>
      <c r="S177" s="26"/>
      <c r="X177">
        <v>0</v>
      </c>
      <c r="Z177">
        <v>0</v>
      </c>
      <c r="AB177">
        <v>0</v>
      </c>
    </row>
    <row r="178" spans="1:28" x14ac:dyDescent="0.2">
      <c r="A178" s="10" t="s">
        <v>295</v>
      </c>
      <c r="B178" s="86" t="s">
        <v>294</v>
      </c>
      <c r="C178" s="26">
        <v>23460330.850000001</v>
      </c>
      <c r="D178" s="26">
        <v>0</v>
      </c>
      <c r="E178" s="26">
        <v>0</v>
      </c>
      <c r="F178" s="26">
        <v>0</v>
      </c>
      <c r="G178" s="26">
        <v>0</v>
      </c>
      <c r="H178" s="26">
        <v>23460330.850000001</v>
      </c>
      <c r="I178" s="26">
        <v>23460330.850000001</v>
      </c>
      <c r="J178" s="26">
        <v>23460330.850000001</v>
      </c>
      <c r="K178" s="26">
        <v>7850888</v>
      </c>
      <c r="L178" s="26">
        <v>7850888</v>
      </c>
      <c r="M178" s="26">
        <v>0</v>
      </c>
      <c r="N178" s="26">
        <v>0</v>
      </c>
      <c r="O178" s="26">
        <v>0</v>
      </c>
      <c r="P178" s="26">
        <v>0</v>
      </c>
      <c r="Q178" s="26">
        <v>15609442.85</v>
      </c>
      <c r="R178" s="26">
        <v>66.535476203652905</v>
      </c>
      <c r="S178" s="26"/>
      <c r="X178">
        <v>0</v>
      </c>
      <c r="Z178">
        <v>0</v>
      </c>
      <c r="AB178">
        <v>0</v>
      </c>
    </row>
    <row r="179" spans="1:28" x14ac:dyDescent="0.2">
      <c r="A179" s="10" t="s">
        <v>296</v>
      </c>
      <c r="B179" s="86" t="s">
        <v>256</v>
      </c>
      <c r="C179" s="26">
        <v>23460330.850000001</v>
      </c>
      <c r="D179" s="26">
        <v>0</v>
      </c>
      <c r="E179" s="26">
        <v>0</v>
      </c>
      <c r="F179" s="26">
        <v>0</v>
      </c>
      <c r="G179" s="26">
        <v>0</v>
      </c>
      <c r="H179" s="26">
        <v>23460330.850000001</v>
      </c>
      <c r="I179" s="26">
        <v>23460330.850000001</v>
      </c>
      <c r="J179" s="26">
        <v>23460330.850000001</v>
      </c>
      <c r="K179" s="26">
        <v>7850888</v>
      </c>
      <c r="L179" s="26">
        <v>7850888</v>
      </c>
      <c r="M179" s="26">
        <v>0</v>
      </c>
      <c r="N179" s="26">
        <v>0</v>
      </c>
      <c r="O179" s="26">
        <v>0</v>
      </c>
      <c r="P179" s="26">
        <v>0</v>
      </c>
      <c r="Q179" s="26">
        <v>15609442.85</v>
      </c>
      <c r="R179" s="26">
        <v>66.535476203652905</v>
      </c>
      <c r="S179" s="26"/>
      <c r="X179">
        <v>0</v>
      </c>
      <c r="Z179">
        <v>0</v>
      </c>
      <c r="AB179">
        <v>0</v>
      </c>
    </row>
    <row r="180" spans="1:28" x14ac:dyDescent="0.2">
      <c r="A180" s="10" t="s">
        <v>297</v>
      </c>
      <c r="B180" s="86" t="s">
        <v>298</v>
      </c>
      <c r="C180" s="26">
        <v>30400527.16</v>
      </c>
      <c r="D180" s="26">
        <v>0</v>
      </c>
      <c r="E180" s="26">
        <v>0</v>
      </c>
      <c r="F180" s="26">
        <v>0</v>
      </c>
      <c r="G180" s="26">
        <v>0</v>
      </c>
      <c r="H180" s="26">
        <v>30400527.16</v>
      </c>
      <c r="I180" s="26">
        <v>30400527.16</v>
      </c>
      <c r="J180" s="26">
        <v>30400527.16</v>
      </c>
      <c r="K180" s="26">
        <v>13158423</v>
      </c>
      <c r="L180" s="26">
        <v>13158423</v>
      </c>
      <c r="M180" s="26">
        <v>0</v>
      </c>
      <c r="N180" s="26">
        <v>0</v>
      </c>
      <c r="O180" s="26">
        <v>0</v>
      </c>
      <c r="P180" s="26">
        <v>0</v>
      </c>
      <c r="Q180" s="26">
        <v>17242104.16</v>
      </c>
      <c r="R180" s="26">
        <v>56.716464386468196</v>
      </c>
      <c r="S180" s="26"/>
      <c r="X180">
        <v>0</v>
      </c>
      <c r="Z180">
        <v>0</v>
      </c>
      <c r="AB180">
        <v>0</v>
      </c>
    </row>
    <row r="181" spans="1:28" x14ac:dyDescent="0.2">
      <c r="A181" s="10" t="s">
        <v>299</v>
      </c>
      <c r="B181" s="86" t="s">
        <v>298</v>
      </c>
      <c r="C181" s="26">
        <v>30400527.16</v>
      </c>
      <c r="D181" s="26">
        <v>0</v>
      </c>
      <c r="E181" s="26">
        <v>0</v>
      </c>
      <c r="F181" s="26">
        <v>0</v>
      </c>
      <c r="G181" s="26">
        <v>0</v>
      </c>
      <c r="H181" s="26">
        <v>30400527.16</v>
      </c>
      <c r="I181" s="26">
        <v>30400527.16</v>
      </c>
      <c r="J181" s="26">
        <v>30400527.16</v>
      </c>
      <c r="K181" s="26">
        <v>13158423</v>
      </c>
      <c r="L181" s="26">
        <v>13158423</v>
      </c>
      <c r="M181" s="26">
        <v>0</v>
      </c>
      <c r="N181" s="26">
        <v>0</v>
      </c>
      <c r="O181" s="26">
        <v>0</v>
      </c>
      <c r="P181" s="26">
        <v>0</v>
      </c>
      <c r="Q181" s="26">
        <v>17242104.16</v>
      </c>
      <c r="R181" s="26">
        <v>56.716464386468196</v>
      </c>
      <c r="S181" s="26"/>
      <c r="X181">
        <v>0</v>
      </c>
      <c r="Z181">
        <v>0</v>
      </c>
      <c r="AB181">
        <v>0</v>
      </c>
    </row>
    <row r="182" spans="1:28" x14ac:dyDescent="0.2">
      <c r="A182" s="10" t="s">
        <v>300</v>
      </c>
      <c r="B182" s="86" t="s">
        <v>256</v>
      </c>
      <c r="C182" s="26">
        <v>30400527.16</v>
      </c>
      <c r="D182" s="26">
        <v>0</v>
      </c>
      <c r="E182" s="26">
        <v>0</v>
      </c>
      <c r="F182" s="26">
        <v>0</v>
      </c>
      <c r="G182" s="26">
        <v>0</v>
      </c>
      <c r="H182" s="26">
        <v>30400527.16</v>
      </c>
      <c r="I182" s="26">
        <v>30400527.16</v>
      </c>
      <c r="J182" s="26">
        <v>30400527.16</v>
      </c>
      <c r="K182" s="26">
        <v>13158423</v>
      </c>
      <c r="L182" s="26">
        <v>13158423</v>
      </c>
      <c r="M182" s="26">
        <v>0</v>
      </c>
      <c r="N182" s="26">
        <v>0</v>
      </c>
      <c r="O182" s="26">
        <v>0</v>
      </c>
      <c r="P182" s="26">
        <v>0</v>
      </c>
      <c r="Q182" s="26">
        <v>17242104.16</v>
      </c>
      <c r="R182" s="26">
        <v>56.716464386468196</v>
      </c>
      <c r="S182" s="26"/>
      <c r="X182">
        <v>0</v>
      </c>
      <c r="Z182">
        <v>0</v>
      </c>
      <c r="AB182">
        <v>0</v>
      </c>
    </row>
    <row r="183" spans="1:28" x14ac:dyDescent="0.2">
      <c r="A183" s="10" t="s">
        <v>301</v>
      </c>
      <c r="B183" s="86" t="s">
        <v>302</v>
      </c>
      <c r="C183" s="26">
        <v>34640741.75</v>
      </c>
      <c r="D183" s="26">
        <v>0</v>
      </c>
      <c r="E183" s="26">
        <v>0</v>
      </c>
      <c r="F183" s="26">
        <v>0</v>
      </c>
      <c r="G183" s="26">
        <v>0</v>
      </c>
      <c r="H183" s="26">
        <v>34640741.75</v>
      </c>
      <c r="I183" s="26">
        <v>34640741.75</v>
      </c>
      <c r="J183" s="26">
        <v>34640741.75</v>
      </c>
      <c r="K183" s="26">
        <v>7720566</v>
      </c>
      <c r="L183" s="26">
        <v>7720566</v>
      </c>
      <c r="M183" s="26">
        <v>0</v>
      </c>
      <c r="N183" s="26">
        <v>0</v>
      </c>
      <c r="O183" s="26">
        <v>0</v>
      </c>
      <c r="P183" s="26">
        <v>0</v>
      </c>
      <c r="Q183" s="26">
        <v>26920175.75</v>
      </c>
      <c r="R183" s="26">
        <v>77.712469162124691</v>
      </c>
      <c r="S183" s="26"/>
      <c r="X183">
        <v>0</v>
      </c>
      <c r="Z183">
        <v>0</v>
      </c>
      <c r="AB183">
        <v>0</v>
      </c>
    </row>
    <row r="184" spans="1:28" x14ac:dyDescent="0.2">
      <c r="A184" s="10" t="s">
        <v>303</v>
      </c>
      <c r="B184" s="86" t="s">
        <v>302</v>
      </c>
      <c r="C184" s="26">
        <v>34640741.75</v>
      </c>
      <c r="D184" s="26">
        <v>0</v>
      </c>
      <c r="E184" s="26">
        <v>0</v>
      </c>
      <c r="F184" s="26">
        <v>0</v>
      </c>
      <c r="G184" s="26">
        <v>0</v>
      </c>
      <c r="H184" s="26">
        <v>34640741.75</v>
      </c>
      <c r="I184" s="26">
        <v>34640741.75</v>
      </c>
      <c r="J184" s="26">
        <v>34640741.75</v>
      </c>
      <c r="K184" s="26">
        <v>7720566</v>
      </c>
      <c r="L184" s="26">
        <v>7720566</v>
      </c>
      <c r="M184" s="26">
        <v>0</v>
      </c>
      <c r="N184" s="26">
        <v>0</v>
      </c>
      <c r="O184" s="26">
        <v>0</v>
      </c>
      <c r="P184" s="26">
        <v>0</v>
      </c>
      <c r="Q184" s="26">
        <v>26920175.75</v>
      </c>
      <c r="R184" s="26">
        <v>77.712469162124691</v>
      </c>
      <c r="S184" s="26"/>
      <c r="X184">
        <v>0</v>
      </c>
      <c r="Z184">
        <v>0</v>
      </c>
      <c r="AB184">
        <v>0</v>
      </c>
    </row>
    <row r="185" spans="1:28" x14ac:dyDescent="0.2">
      <c r="A185" s="10" t="s">
        <v>304</v>
      </c>
      <c r="B185" s="86" t="s">
        <v>256</v>
      </c>
      <c r="C185" s="26">
        <v>34640741.75</v>
      </c>
      <c r="D185" s="26">
        <v>0</v>
      </c>
      <c r="E185" s="26">
        <v>0</v>
      </c>
      <c r="F185" s="26">
        <v>0</v>
      </c>
      <c r="G185" s="26">
        <v>0</v>
      </c>
      <c r="H185" s="26">
        <v>34640741.75</v>
      </c>
      <c r="I185" s="26">
        <v>34640741.75</v>
      </c>
      <c r="J185" s="26">
        <v>34640741.75</v>
      </c>
      <c r="K185" s="26">
        <v>7720566</v>
      </c>
      <c r="L185" s="26">
        <v>7720566</v>
      </c>
      <c r="M185" s="26">
        <v>0</v>
      </c>
      <c r="N185" s="26">
        <v>0</v>
      </c>
      <c r="O185" s="26">
        <v>0</v>
      </c>
      <c r="P185" s="26">
        <v>0</v>
      </c>
      <c r="Q185" s="26">
        <v>26920175.75</v>
      </c>
      <c r="R185" s="26">
        <v>77.712469162124691</v>
      </c>
      <c r="S185" s="26"/>
      <c r="X185">
        <v>0</v>
      </c>
      <c r="Z185">
        <v>0</v>
      </c>
      <c r="AB185">
        <v>0</v>
      </c>
    </row>
    <row r="186" spans="1:28" x14ac:dyDescent="0.2">
      <c r="A186" s="10" t="s">
        <v>305</v>
      </c>
      <c r="B186" s="86" t="s">
        <v>306</v>
      </c>
      <c r="C186" s="26">
        <v>102682128.97</v>
      </c>
      <c r="D186" s="26">
        <v>0</v>
      </c>
      <c r="E186" s="26">
        <v>0</v>
      </c>
      <c r="F186" s="26">
        <v>0</v>
      </c>
      <c r="G186" s="26">
        <v>0</v>
      </c>
      <c r="H186" s="26">
        <v>102682128.97</v>
      </c>
      <c r="I186" s="26">
        <v>102682128.97</v>
      </c>
      <c r="J186" s="26">
        <v>102682128.97</v>
      </c>
      <c r="K186" s="26">
        <v>45143717</v>
      </c>
      <c r="L186" s="26">
        <v>45143717</v>
      </c>
      <c r="M186" s="26">
        <v>0</v>
      </c>
      <c r="N186" s="26">
        <v>0</v>
      </c>
      <c r="O186" s="26">
        <v>0</v>
      </c>
      <c r="P186" s="26">
        <v>0</v>
      </c>
      <c r="Q186" s="26">
        <v>57538411.969999999</v>
      </c>
      <c r="R186" s="26">
        <v>56.035468437560993</v>
      </c>
      <c r="S186" s="26"/>
      <c r="X186">
        <v>0</v>
      </c>
      <c r="Z186">
        <v>0</v>
      </c>
      <c r="AB186">
        <v>0</v>
      </c>
    </row>
    <row r="187" spans="1:28" x14ac:dyDescent="0.2">
      <c r="A187" s="10" t="s">
        <v>307</v>
      </c>
      <c r="B187" s="86" t="s">
        <v>306</v>
      </c>
      <c r="C187" s="26">
        <v>102682128.97</v>
      </c>
      <c r="D187" s="26">
        <v>0</v>
      </c>
      <c r="E187" s="26">
        <v>0</v>
      </c>
      <c r="F187" s="26">
        <v>0</v>
      </c>
      <c r="G187" s="26">
        <v>0</v>
      </c>
      <c r="H187" s="26">
        <v>102682128.97</v>
      </c>
      <c r="I187" s="26">
        <v>102682128.97</v>
      </c>
      <c r="J187" s="26">
        <v>102682128.97</v>
      </c>
      <c r="K187" s="26">
        <v>45143717</v>
      </c>
      <c r="L187" s="26">
        <v>45143717</v>
      </c>
      <c r="M187" s="26">
        <v>0</v>
      </c>
      <c r="N187" s="26">
        <v>0</v>
      </c>
      <c r="O187" s="26">
        <v>0</v>
      </c>
      <c r="P187" s="26">
        <v>0</v>
      </c>
      <c r="Q187" s="26">
        <v>57538411.969999999</v>
      </c>
      <c r="R187" s="26">
        <v>56.035468437560993</v>
      </c>
      <c r="S187" s="26"/>
      <c r="X187">
        <v>0</v>
      </c>
      <c r="Z187">
        <v>0</v>
      </c>
      <c r="AB187">
        <v>0</v>
      </c>
    </row>
    <row r="188" spans="1:28" x14ac:dyDescent="0.2">
      <c r="A188" s="10" t="s">
        <v>308</v>
      </c>
      <c r="B188" s="86" t="s">
        <v>256</v>
      </c>
      <c r="C188" s="26">
        <v>102682128.97</v>
      </c>
      <c r="D188" s="26">
        <v>0</v>
      </c>
      <c r="E188" s="26">
        <v>0</v>
      </c>
      <c r="F188" s="26">
        <v>0</v>
      </c>
      <c r="G188" s="26">
        <v>0</v>
      </c>
      <c r="H188" s="26">
        <v>102682128.97</v>
      </c>
      <c r="I188" s="26">
        <v>102682128.97</v>
      </c>
      <c r="J188" s="26">
        <v>102682128.97</v>
      </c>
      <c r="K188" s="26">
        <v>45143717</v>
      </c>
      <c r="L188" s="26">
        <v>45143717</v>
      </c>
      <c r="M188" s="26">
        <v>0</v>
      </c>
      <c r="N188" s="26">
        <v>0</v>
      </c>
      <c r="O188" s="26">
        <v>0</v>
      </c>
      <c r="P188" s="26">
        <v>0</v>
      </c>
      <c r="Q188" s="26">
        <v>57538411.969999999</v>
      </c>
      <c r="R188" s="26">
        <v>56.035468437560993</v>
      </c>
      <c r="S188" s="26"/>
      <c r="X188">
        <v>0</v>
      </c>
      <c r="Z188">
        <v>0</v>
      </c>
      <c r="AB188">
        <v>0</v>
      </c>
    </row>
    <row r="189" spans="1:28" x14ac:dyDescent="0.2">
      <c r="A189" s="10" t="s">
        <v>309</v>
      </c>
      <c r="B189" s="86" t="s">
        <v>310</v>
      </c>
      <c r="C189" s="26">
        <v>84836086.569999993</v>
      </c>
      <c r="D189" s="26">
        <v>0</v>
      </c>
      <c r="E189" s="26">
        <v>0</v>
      </c>
      <c r="F189" s="26">
        <v>0</v>
      </c>
      <c r="G189" s="26">
        <v>0</v>
      </c>
      <c r="H189" s="26">
        <v>84836086.569999993</v>
      </c>
      <c r="I189" s="26">
        <v>84836086.569999993</v>
      </c>
      <c r="J189" s="26">
        <v>84836086.569999993</v>
      </c>
      <c r="K189" s="26">
        <v>41807814</v>
      </c>
      <c r="L189" s="26">
        <v>41807814</v>
      </c>
      <c r="M189" s="26">
        <v>0</v>
      </c>
      <c r="N189" s="26">
        <v>0</v>
      </c>
      <c r="O189" s="26">
        <v>0</v>
      </c>
      <c r="P189" s="26">
        <v>0</v>
      </c>
      <c r="Q189" s="26">
        <v>43028272.57</v>
      </c>
      <c r="R189" s="26">
        <v>50.719303906712497</v>
      </c>
      <c r="S189" s="26"/>
      <c r="X189">
        <v>0</v>
      </c>
      <c r="Z189">
        <v>0</v>
      </c>
      <c r="AB189">
        <v>0</v>
      </c>
    </row>
    <row r="190" spans="1:28" x14ac:dyDescent="0.2">
      <c r="A190" s="10" t="s">
        <v>311</v>
      </c>
      <c r="B190" s="86" t="s">
        <v>310</v>
      </c>
      <c r="C190" s="26">
        <v>84836086.569999993</v>
      </c>
      <c r="D190" s="26">
        <v>0</v>
      </c>
      <c r="E190" s="26">
        <v>0</v>
      </c>
      <c r="F190" s="26">
        <v>0</v>
      </c>
      <c r="G190" s="26">
        <v>0</v>
      </c>
      <c r="H190" s="26">
        <v>84836086.569999993</v>
      </c>
      <c r="I190" s="26">
        <v>84836086.569999993</v>
      </c>
      <c r="J190" s="26">
        <v>84836086.569999993</v>
      </c>
      <c r="K190" s="26">
        <v>41807814</v>
      </c>
      <c r="L190" s="26">
        <v>41807814</v>
      </c>
      <c r="M190" s="26">
        <v>0</v>
      </c>
      <c r="N190" s="26">
        <v>0</v>
      </c>
      <c r="O190" s="26">
        <v>0</v>
      </c>
      <c r="P190" s="26">
        <v>0</v>
      </c>
      <c r="Q190" s="26">
        <v>43028272.57</v>
      </c>
      <c r="R190" s="26">
        <v>50.719303906712497</v>
      </c>
      <c r="S190" s="26"/>
      <c r="X190">
        <v>0</v>
      </c>
      <c r="Z190">
        <v>0</v>
      </c>
      <c r="AB190">
        <v>0</v>
      </c>
    </row>
    <row r="191" spans="1:28" x14ac:dyDescent="0.2">
      <c r="A191" s="10" t="s">
        <v>312</v>
      </c>
      <c r="B191" s="86" t="s">
        <v>256</v>
      </c>
      <c r="C191" s="26">
        <v>84836086.569999993</v>
      </c>
      <c r="D191" s="26">
        <v>0</v>
      </c>
      <c r="E191" s="26">
        <v>0</v>
      </c>
      <c r="F191" s="26">
        <v>0</v>
      </c>
      <c r="G191" s="26">
        <v>0</v>
      </c>
      <c r="H191" s="26">
        <v>84836086.569999993</v>
      </c>
      <c r="I191" s="26">
        <v>84836086.569999993</v>
      </c>
      <c r="J191" s="26">
        <v>84836086.569999993</v>
      </c>
      <c r="K191" s="26">
        <v>41807814</v>
      </c>
      <c r="L191" s="26">
        <v>41807814</v>
      </c>
      <c r="M191" s="26">
        <v>0</v>
      </c>
      <c r="N191" s="26">
        <v>0</v>
      </c>
      <c r="O191" s="26">
        <v>0</v>
      </c>
      <c r="P191" s="26">
        <v>0</v>
      </c>
      <c r="Q191" s="26">
        <v>43028272.57</v>
      </c>
      <c r="R191" s="26">
        <v>50.719303906712497</v>
      </c>
      <c r="S191" s="26"/>
      <c r="X191">
        <v>0</v>
      </c>
      <c r="Z191">
        <v>0</v>
      </c>
      <c r="AB191">
        <v>0</v>
      </c>
    </row>
    <row r="192" spans="1:28" x14ac:dyDescent="0.2">
      <c r="A192" s="10" t="s">
        <v>313</v>
      </c>
      <c r="B192" s="86" t="s">
        <v>314</v>
      </c>
      <c r="C192" s="26">
        <v>682631036.32000005</v>
      </c>
      <c r="D192" s="26">
        <v>0</v>
      </c>
      <c r="E192" s="26">
        <v>0</v>
      </c>
      <c r="F192" s="26">
        <v>0</v>
      </c>
      <c r="G192" s="26">
        <v>0</v>
      </c>
      <c r="H192" s="26">
        <v>682631036.32000005</v>
      </c>
      <c r="I192" s="26">
        <v>682631036.32000005</v>
      </c>
      <c r="J192" s="26">
        <v>682631036.32000005</v>
      </c>
      <c r="K192" s="26">
        <v>393293672</v>
      </c>
      <c r="L192" s="26">
        <v>393293672</v>
      </c>
      <c r="M192" s="26">
        <v>0</v>
      </c>
      <c r="N192" s="26">
        <v>0</v>
      </c>
      <c r="O192" s="26">
        <v>0</v>
      </c>
      <c r="P192" s="26">
        <v>0</v>
      </c>
      <c r="Q192" s="26">
        <v>289337364.31999999</v>
      </c>
      <c r="R192" s="26">
        <v>42.385615204340901</v>
      </c>
      <c r="S192" s="26"/>
      <c r="X192">
        <v>0</v>
      </c>
      <c r="Z192">
        <v>0</v>
      </c>
      <c r="AB192">
        <v>0</v>
      </c>
    </row>
    <row r="193" spans="1:28" x14ac:dyDescent="0.2">
      <c r="A193" s="10" t="s">
        <v>315</v>
      </c>
      <c r="B193" s="86" t="s">
        <v>314</v>
      </c>
      <c r="C193" s="26">
        <v>682631036.32000005</v>
      </c>
      <c r="D193" s="26">
        <v>0</v>
      </c>
      <c r="E193" s="26">
        <v>0</v>
      </c>
      <c r="F193" s="26">
        <v>0</v>
      </c>
      <c r="G193" s="26">
        <v>0</v>
      </c>
      <c r="H193" s="26">
        <v>682631036.32000005</v>
      </c>
      <c r="I193" s="26">
        <v>682631036.32000005</v>
      </c>
      <c r="J193" s="26">
        <v>682631036.32000005</v>
      </c>
      <c r="K193" s="26">
        <v>393293672</v>
      </c>
      <c r="L193" s="26">
        <v>393293672</v>
      </c>
      <c r="M193" s="26">
        <v>0</v>
      </c>
      <c r="N193" s="26">
        <v>0</v>
      </c>
      <c r="O193" s="26">
        <v>0</v>
      </c>
      <c r="P193" s="26">
        <v>0</v>
      </c>
      <c r="Q193" s="26">
        <v>289337364.31999999</v>
      </c>
      <c r="R193" s="26">
        <v>42.385615204340901</v>
      </c>
      <c r="S193" s="26"/>
      <c r="X193">
        <v>0</v>
      </c>
      <c r="Z193">
        <v>0</v>
      </c>
      <c r="AB193">
        <v>0</v>
      </c>
    </row>
    <row r="194" spans="1:28" x14ac:dyDescent="0.2">
      <c r="A194" s="10" t="s">
        <v>316</v>
      </c>
      <c r="B194" s="86" t="s">
        <v>256</v>
      </c>
      <c r="C194" s="26">
        <v>682631036.32000005</v>
      </c>
      <c r="D194" s="26">
        <v>0</v>
      </c>
      <c r="E194" s="26">
        <v>0</v>
      </c>
      <c r="F194" s="26">
        <v>0</v>
      </c>
      <c r="G194" s="26">
        <v>0</v>
      </c>
      <c r="H194" s="26">
        <v>682631036.32000005</v>
      </c>
      <c r="I194" s="26">
        <v>682631036.32000005</v>
      </c>
      <c r="J194" s="26">
        <v>682631036.32000005</v>
      </c>
      <c r="K194" s="26">
        <v>393293672</v>
      </c>
      <c r="L194" s="26">
        <v>393293672</v>
      </c>
      <c r="M194" s="26">
        <v>0</v>
      </c>
      <c r="N194" s="26">
        <v>0</v>
      </c>
      <c r="O194" s="26">
        <v>0</v>
      </c>
      <c r="P194" s="26">
        <v>0</v>
      </c>
      <c r="Q194" s="26">
        <v>289337364.31999999</v>
      </c>
      <c r="R194" s="26">
        <v>42.385615204340901</v>
      </c>
      <c r="S194" s="26"/>
      <c r="X194">
        <v>0</v>
      </c>
      <c r="Z194">
        <v>0</v>
      </c>
      <c r="AB194">
        <v>0</v>
      </c>
    </row>
    <row r="195" spans="1:28" x14ac:dyDescent="0.2">
      <c r="A195" s="10" t="s">
        <v>317</v>
      </c>
      <c r="B195" s="86" t="s">
        <v>318</v>
      </c>
      <c r="C195" s="26">
        <v>859000000</v>
      </c>
      <c r="D195" s="26">
        <v>0</v>
      </c>
      <c r="E195" s="26">
        <v>0</v>
      </c>
      <c r="F195" s="26">
        <v>0</v>
      </c>
      <c r="G195" s="26">
        <v>0</v>
      </c>
      <c r="H195" s="26">
        <v>859000000</v>
      </c>
      <c r="I195" s="26">
        <v>859000000</v>
      </c>
      <c r="J195" s="26">
        <v>859000000</v>
      </c>
      <c r="K195" s="26">
        <v>0</v>
      </c>
      <c r="L195" s="26">
        <v>0</v>
      </c>
      <c r="M195" s="26">
        <v>0</v>
      </c>
      <c r="N195" s="26">
        <v>0</v>
      </c>
      <c r="O195" s="26">
        <v>0</v>
      </c>
      <c r="P195" s="26">
        <v>0</v>
      </c>
      <c r="Q195" s="26">
        <v>859000000</v>
      </c>
      <c r="R195" s="26">
        <v>100</v>
      </c>
      <c r="S195" s="26"/>
      <c r="X195">
        <v>0</v>
      </c>
      <c r="Z195">
        <v>0</v>
      </c>
      <c r="AB195">
        <v>0</v>
      </c>
    </row>
    <row r="196" spans="1:28" x14ac:dyDescent="0.2">
      <c r="A196" s="10" t="s">
        <v>319</v>
      </c>
      <c r="B196" s="86" t="s">
        <v>318</v>
      </c>
      <c r="C196" s="26">
        <v>859000000</v>
      </c>
      <c r="D196" s="26">
        <v>0</v>
      </c>
      <c r="E196" s="26">
        <v>0</v>
      </c>
      <c r="F196" s="26">
        <v>0</v>
      </c>
      <c r="G196" s="26">
        <v>0</v>
      </c>
      <c r="H196" s="26">
        <v>859000000</v>
      </c>
      <c r="I196" s="26">
        <v>859000000</v>
      </c>
      <c r="J196" s="26">
        <v>859000000</v>
      </c>
      <c r="K196" s="26">
        <v>0</v>
      </c>
      <c r="L196" s="26">
        <v>0</v>
      </c>
      <c r="M196" s="26">
        <v>0</v>
      </c>
      <c r="N196" s="26">
        <v>0</v>
      </c>
      <c r="O196" s="26">
        <v>0</v>
      </c>
      <c r="P196" s="26">
        <v>0</v>
      </c>
      <c r="Q196" s="26">
        <v>859000000</v>
      </c>
      <c r="R196" s="26">
        <v>100</v>
      </c>
      <c r="S196" s="26"/>
      <c r="X196">
        <v>0</v>
      </c>
      <c r="Z196">
        <v>0</v>
      </c>
      <c r="AB196">
        <v>0</v>
      </c>
    </row>
    <row r="197" spans="1:28" x14ac:dyDescent="0.2">
      <c r="A197" s="10" t="s">
        <v>320</v>
      </c>
      <c r="B197" s="86" t="s">
        <v>318</v>
      </c>
      <c r="C197" s="26">
        <v>859000000</v>
      </c>
      <c r="D197" s="26">
        <v>0</v>
      </c>
      <c r="E197" s="26">
        <v>0</v>
      </c>
      <c r="F197" s="26">
        <v>0</v>
      </c>
      <c r="G197" s="26">
        <v>0</v>
      </c>
      <c r="H197" s="26">
        <v>859000000</v>
      </c>
      <c r="I197" s="26">
        <v>859000000</v>
      </c>
      <c r="J197" s="26">
        <v>859000000</v>
      </c>
      <c r="K197" s="26">
        <v>0</v>
      </c>
      <c r="L197" s="26">
        <v>0</v>
      </c>
      <c r="M197" s="26">
        <v>0</v>
      </c>
      <c r="N197" s="26">
        <v>0</v>
      </c>
      <c r="O197" s="26">
        <v>0</v>
      </c>
      <c r="P197" s="26">
        <v>0</v>
      </c>
      <c r="Q197" s="26">
        <v>859000000</v>
      </c>
      <c r="R197" s="26">
        <v>100</v>
      </c>
      <c r="S197" s="26"/>
      <c r="X197">
        <v>0</v>
      </c>
      <c r="Z197">
        <v>0</v>
      </c>
      <c r="AB197">
        <v>0</v>
      </c>
    </row>
    <row r="198" spans="1:28" x14ac:dyDescent="0.2">
      <c r="A198" s="10" t="s">
        <v>321</v>
      </c>
      <c r="B198" s="86" t="s">
        <v>318</v>
      </c>
      <c r="C198" s="26">
        <v>859000000</v>
      </c>
      <c r="D198" s="26">
        <v>0</v>
      </c>
      <c r="E198" s="26">
        <v>0</v>
      </c>
      <c r="F198" s="26">
        <v>0</v>
      </c>
      <c r="G198" s="26">
        <v>0</v>
      </c>
      <c r="H198" s="26">
        <v>859000000</v>
      </c>
      <c r="I198" s="26">
        <v>859000000</v>
      </c>
      <c r="J198" s="26">
        <v>859000000</v>
      </c>
      <c r="K198" s="26">
        <v>0</v>
      </c>
      <c r="L198" s="26">
        <v>0</v>
      </c>
      <c r="M198" s="26">
        <v>0</v>
      </c>
      <c r="N198" s="26">
        <v>0</v>
      </c>
      <c r="O198" s="26">
        <v>0</v>
      </c>
      <c r="P198" s="26">
        <v>0</v>
      </c>
      <c r="Q198" s="26">
        <v>859000000</v>
      </c>
      <c r="R198" s="26">
        <v>100</v>
      </c>
      <c r="S198" s="26"/>
      <c r="X198">
        <v>0</v>
      </c>
      <c r="Z198">
        <v>0</v>
      </c>
      <c r="AB198">
        <v>0</v>
      </c>
    </row>
    <row r="199" spans="1:28" x14ac:dyDescent="0.2">
      <c r="A199" s="10" t="s">
        <v>322</v>
      </c>
      <c r="B199" s="86" t="s">
        <v>323</v>
      </c>
      <c r="C199" s="26">
        <v>2000000000</v>
      </c>
      <c r="D199" s="26">
        <v>0</v>
      </c>
      <c r="E199" s="26">
        <v>0</v>
      </c>
      <c r="F199" s="26">
        <v>0</v>
      </c>
      <c r="G199" s="26">
        <v>0</v>
      </c>
      <c r="H199" s="26">
        <v>2000000000</v>
      </c>
      <c r="I199" s="26">
        <v>2000000000</v>
      </c>
      <c r="J199" s="26">
        <v>2000000000</v>
      </c>
      <c r="K199" s="26">
        <v>973767397</v>
      </c>
      <c r="L199" s="26">
        <v>973767397</v>
      </c>
      <c r="M199" s="26">
        <v>0</v>
      </c>
      <c r="N199" s="26">
        <v>0</v>
      </c>
      <c r="O199" s="26">
        <v>0</v>
      </c>
      <c r="P199" s="26">
        <v>0</v>
      </c>
      <c r="Q199" s="26">
        <v>1026232603</v>
      </c>
      <c r="R199" s="26">
        <v>51.311630149999999</v>
      </c>
      <c r="S199" s="26"/>
      <c r="X199">
        <v>0</v>
      </c>
      <c r="Z199">
        <v>0</v>
      </c>
      <c r="AB199">
        <v>0</v>
      </c>
    </row>
    <row r="200" spans="1:28" x14ac:dyDescent="0.2">
      <c r="A200" s="10" t="s">
        <v>324</v>
      </c>
      <c r="B200" s="86" t="s">
        <v>323</v>
      </c>
      <c r="C200" s="26">
        <v>2000000000</v>
      </c>
      <c r="D200" s="26">
        <v>0</v>
      </c>
      <c r="E200" s="26">
        <v>0</v>
      </c>
      <c r="F200" s="26">
        <v>0</v>
      </c>
      <c r="G200" s="26">
        <v>0</v>
      </c>
      <c r="H200" s="26">
        <v>2000000000</v>
      </c>
      <c r="I200" s="26">
        <v>2000000000</v>
      </c>
      <c r="J200" s="26">
        <v>2000000000</v>
      </c>
      <c r="K200" s="26">
        <v>973767397</v>
      </c>
      <c r="L200" s="26">
        <v>973767397</v>
      </c>
      <c r="M200" s="26">
        <v>0</v>
      </c>
      <c r="N200" s="26">
        <v>0</v>
      </c>
      <c r="O200" s="26">
        <v>0</v>
      </c>
      <c r="P200" s="26">
        <v>0</v>
      </c>
      <c r="Q200" s="26">
        <v>1026232603</v>
      </c>
      <c r="R200" s="26">
        <v>51.311630149999999</v>
      </c>
      <c r="S200" s="26"/>
      <c r="X200">
        <v>0</v>
      </c>
      <c r="Z200">
        <v>0</v>
      </c>
      <c r="AB200">
        <v>0</v>
      </c>
    </row>
    <row r="201" spans="1:28" x14ac:dyDescent="0.2">
      <c r="A201" s="10" t="s">
        <v>325</v>
      </c>
      <c r="B201" s="86" t="s">
        <v>323</v>
      </c>
      <c r="C201" s="26">
        <v>2000000000</v>
      </c>
      <c r="D201" s="26">
        <v>0</v>
      </c>
      <c r="E201" s="26">
        <v>0</v>
      </c>
      <c r="F201" s="26">
        <v>0</v>
      </c>
      <c r="G201" s="26">
        <v>0</v>
      </c>
      <c r="H201" s="26">
        <v>2000000000</v>
      </c>
      <c r="I201" s="26">
        <v>2000000000</v>
      </c>
      <c r="J201" s="26">
        <v>2000000000</v>
      </c>
      <c r="K201" s="26">
        <v>973767397</v>
      </c>
      <c r="L201" s="26">
        <v>973767397</v>
      </c>
      <c r="M201" s="26">
        <v>0</v>
      </c>
      <c r="N201" s="26">
        <v>0</v>
      </c>
      <c r="O201" s="26">
        <v>0</v>
      </c>
      <c r="P201" s="26">
        <v>0</v>
      </c>
      <c r="Q201" s="26">
        <v>1026232603</v>
      </c>
      <c r="R201" s="26">
        <v>51.311630149999999</v>
      </c>
      <c r="S201" s="26"/>
      <c r="X201">
        <v>0</v>
      </c>
      <c r="Z201">
        <v>0</v>
      </c>
      <c r="AB201">
        <v>0</v>
      </c>
    </row>
    <row r="202" spans="1:28" x14ac:dyDescent="0.2">
      <c r="A202" s="10" t="s">
        <v>326</v>
      </c>
      <c r="B202" s="86" t="s">
        <v>323</v>
      </c>
      <c r="C202" s="26">
        <v>2000000000</v>
      </c>
      <c r="D202" s="26">
        <v>0</v>
      </c>
      <c r="E202" s="26">
        <v>0</v>
      </c>
      <c r="F202" s="26">
        <v>0</v>
      </c>
      <c r="G202" s="26">
        <v>0</v>
      </c>
      <c r="H202" s="26">
        <v>2000000000</v>
      </c>
      <c r="I202" s="26">
        <v>2000000000</v>
      </c>
      <c r="J202" s="26">
        <v>2000000000</v>
      </c>
      <c r="K202" s="26">
        <v>973767397</v>
      </c>
      <c r="L202" s="26">
        <v>973767397</v>
      </c>
      <c r="M202" s="26">
        <v>0</v>
      </c>
      <c r="N202" s="26">
        <v>0</v>
      </c>
      <c r="O202" s="26">
        <v>0</v>
      </c>
      <c r="P202" s="26">
        <v>0</v>
      </c>
      <c r="Q202" s="26">
        <v>1026232603</v>
      </c>
      <c r="R202" s="26">
        <v>51.311630149999999</v>
      </c>
      <c r="S202" s="26"/>
      <c r="X202">
        <v>0</v>
      </c>
      <c r="Z202">
        <v>0</v>
      </c>
      <c r="AB202">
        <v>0</v>
      </c>
    </row>
    <row r="203" spans="1:28" x14ac:dyDescent="0.2">
      <c r="A203" s="10" t="s">
        <v>327</v>
      </c>
      <c r="B203" s="86" t="s">
        <v>323</v>
      </c>
      <c r="C203" s="26">
        <v>2000000000</v>
      </c>
      <c r="D203" s="26">
        <v>0</v>
      </c>
      <c r="E203" s="26">
        <v>0</v>
      </c>
      <c r="F203" s="26">
        <v>0</v>
      </c>
      <c r="G203" s="26">
        <v>0</v>
      </c>
      <c r="H203" s="26">
        <v>2000000000</v>
      </c>
      <c r="I203" s="26">
        <v>2000000000</v>
      </c>
      <c r="J203" s="26">
        <v>2000000000</v>
      </c>
      <c r="K203" s="26">
        <v>973767397</v>
      </c>
      <c r="L203" s="26">
        <v>973767397</v>
      </c>
      <c r="M203" s="26">
        <v>0</v>
      </c>
      <c r="N203" s="26">
        <v>0</v>
      </c>
      <c r="O203" s="26">
        <v>0</v>
      </c>
      <c r="P203" s="26">
        <v>0</v>
      </c>
      <c r="Q203" s="26">
        <v>1026232603</v>
      </c>
      <c r="R203" s="26">
        <v>51.311630149999999</v>
      </c>
      <c r="S203" s="26"/>
      <c r="X203">
        <v>0</v>
      </c>
      <c r="Z203">
        <v>0</v>
      </c>
      <c r="AB203">
        <v>0</v>
      </c>
    </row>
    <row r="204" spans="1:28" x14ac:dyDescent="0.2">
      <c r="A204" s="10" t="s">
        <v>328</v>
      </c>
      <c r="B204" s="86" t="s">
        <v>329</v>
      </c>
      <c r="C204" s="26">
        <v>9247779257.7099991</v>
      </c>
      <c r="D204" s="26">
        <v>0</v>
      </c>
      <c r="E204" s="26">
        <v>0</v>
      </c>
      <c r="F204" s="26">
        <v>0</v>
      </c>
      <c r="G204" s="26">
        <v>0</v>
      </c>
      <c r="H204" s="26">
        <v>9247779257.7099991</v>
      </c>
      <c r="I204" s="26">
        <v>9247779257.7099991</v>
      </c>
      <c r="J204" s="26">
        <v>9247779257.7099991</v>
      </c>
      <c r="K204" s="26">
        <v>3110344405.9299998</v>
      </c>
      <c r="L204" s="26">
        <v>3110344405.9299998</v>
      </c>
      <c r="M204" s="26">
        <v>0</v>
      </c>
      <c r="N204" s="26">
        <v>0</v>
      </c>
      <c r="O204" s="26">
        <v>0</v>
      </c>
      <c r="P204" s="26">
        <v>0</v>
      </c>
      <c r="Q204" s="26">
        <v>6137434851.7799997</v>
      </c>
      <c r="R204" s="26">
        <v>519.57544812205401</v>
      </c>
      <c r="S204" s="26"/>
      <c r="X204">
        <v>0</v>
      </c>
      <c r="Z204">
        <v>0</v>
      </c>
      <c r="AB204">
        <v>0</v>
      </c>
    </row>
    <row r="205" spans="1:28" x14ac:dyDescent="0.2">
      <c r="A205" s="10" t="s">
        <v>330</v>
      </c>
      <c r="B205" s="86" t="s">
        <v>331</v>
      </c>
      <c r="C205" s="26">
        <v>4741339257.71</v>
      </c>
      <c r="D205" s="26">
        <v>0</v>
      </c>
      <c r="E205" s="26">
        <v>0</v>
      </c>
      <c r="F205" s="26">
        <v>0</v>
      </c>
      <c r="G205" s="26">
        <v>0</v>
      </c>
      <c r="H205" s="26">
        <v>4741339257.71</v>
      </c>
      <c r="I205" s="26">
        <v>4741339257.71</v>
      </c>
      <c r="J205" s="26">
        <v>4741339257.71</v>
      </c>
      <c r="K205" s="26">
        <v>1837984058.9300001</v>
      </c>
      <c r="L205" s="26">
        <v>1837984058.9300001</v>
      </c>
      <c r="M205" s="26">
        <v>0</v>
      </c>
      <c r="N205" s="26">
        <v>0</v>
      </c>
      <c r="O205" s="26">
        <v>0</v>
      </c>
      <c r="P205" s="26">
        <v>0</v>
      </c>
      <c r="Q205" s="26">
        <v>2903355198.7800002</v>
      </c>
      <c r="R205" s="26">
        <v>217.638301915509</v>
      </c>
      <c r="S205" s="26"/>
      <c r="X205">
        <v>0</v>
      </c>
      <c r="Z205">
        <v>0</v>
      </c>
      <c r="AB205">
        <v>0</v>
      </c>
    </row>
    <row r="206" spans="1:28" x14ac:dyDescent="0.2">
      <c r="A206" s="10" t="s">
        <v>332</v>
      </c>
      <c r="B206" s="86" t="s">
        <v>333</v>
      </c>
      <c r="C206" s="26">
        <v>3798339257.71</v>
      </c>
      <c r="D206" s="26">
        <v>0</v>
      </c>
      <c r="E206" s="26">
        <v>0</v>
      </c>
      <c r="F206" s="26">
        <v>0</v>
      </c>
      <c r="G206" s="26">
        <v>0</v>
      </c>
      <c r="H206" s="26">
        <v>3798339257.71</v>
      </c>
      <c r="I206" s="26">
        <v>3798339257.71</v>
      </c>
      <c r="J206" s="26">
        <v>3798339257.71</v>
      </c>
      <c r="K206" s="26">
        <v>1417214509.9300001</v>
      </c>
      <c r="L206" s="26">
        <v>1417214509.9300001</v>
      </c>
      <c r="M206" s="26">
        <v>0</v>
      </c>
      <c r="N206" s="26">
        <v>0</v>
      </c>
      <c r="O206" s="26">
        <v>0</v>
      </c>
      <c r="P206" s="26">
        <v>0</v>
      </c>
      <c r="Q206" s="26">
        <v>2381124747.7800002</v>
      </c>
      <c r="R206" s="26">
        <v>62.688574827714795</v>
      </c>
      <c r="S206" s="26"/>
      <c r="X206">
        <v>0</v>
      </c>
      <c r="Z206">
        <v>0</v>
      </c>
      <c r="AB206">
        <v>0</v>
      </c>
    </row>
    <row r="207" spans="1:28" x14ac:dyDescent="0.2">
      <c r="A207" s="10" t="s">
        <v>334</v>
      </c>
      <c r="B207" s="86" t="s">
        <v>333</v>
      </c>
      <c r="C207" s="26">
        <v>3798339257.71</v>
      </c>
      <c r="D207" s="26">
        <v>0</v>
      </c>
      <c r="E207" s="26">
        <v>0</v>
      </c>
      <c r="F207" s="26">
        <v>0</v>
      </c>
      <c r="G207" s="26">
        <v>0</v>
      </c>
      <c r="H207" s="26">
        <v>3798339257.71</v>
      </c>
      <c r="I207" s="26">
        <v>3798339257.71</v>
      </c>
      <c r="J207" s="26">
        <v>3798339257.71</v>
      </c>
      <c r="K207" s="26">
        <v>1417214509.9300001</v>
      </c>
      <c r="L207" s="26">
        <v>1417214509.9300001</v>
      </c>
      <c r="M207" s="26">
        <v>0</v>
      </c>
      <c r="N207" s="26">
        <v>0</v>
      </c>
      <c r="O207" s="26">
        <v>0</v>
      </c>
      <c r="P207" s="26">
        <v>0</v>
      </c>
      <c r="Q207" s="26">
        <v>2381124747.7800002</v>
      </c>
      <c r="R207" s="26">
        <v>62.688574827714795</v>
      </c>
      <c r="S207" s="26"/>
      <c r="X207">
        <v>0</v>
      </c>
      <c r="Z207">
        <v>0</v>
      </c>
      <c r="AB207">
        <v>0</v>
      </c>
    </row>
    <row r="208" spans="1:28" x14ac:dyDescent="0.2">
      <c r="A208" s="10" t="s">
        <v>335</v>
      </c>
      <c r="B208" s="86" t="s">
        <v>333</v>
      </c>
      <c r="C208" s="26">
        <v>3798339257.71</v>
      </c>
      <c r="D208" s="26">
        <v>0</v>
      </c>
      <c r="E208" s="26">
        <v>0</v>
      </c>
      <c r="F208" s="26">
        <v>0</v>
      </c>
      <c r="G208" s="26">
        <v>0</v>
      </c>
      <c r="H208" s="26">
        <v>3798339257.71</v>
      </c>
      <c r="I208" s="26">
        <v>3798339257.71</v>
      </c>
      <c r="J208" s="26">
        <v>3798339257.71</v>
      </c>
      <c r="K208" s="26">
        <v>1417214509.9300001</v>
      </c>
      <c r="L208" s="26">
        <v>1417214509.9300001</v>
      </c>
      <c r="M208" s="26">
        <v>0</v>
      </c>
      <c r="N208" s="26">
        <v>0</v>
      </c>
      <c r="O208" s="26">
        <v>0</v>
      </c>
      <c r="P208" s="26">
        <v>0</v>
      </c>
      <c r="Q208" s="26">
        <v>2381124747.7800002</v>
      </c>
      <c r="R208" s="26">
        <v>62.688574827714795</v>
      </c>
      <c r="S208" s="26"/>
      <c r="X208">
        <v>0</v>
      </c>
      <c r="Z208">
        <v>0</v>
      </c>
      <c r="AB208">
        <v>0</v>
      </c>
    </row>
    <row r="209" spans="1:28" x14ac:dyDescent="0.2">
      <c r="A209" s="10" t="s">
        <v>336</v>
      </c>
      <c r="B209" s="86" t="s">
        <v>337</v>
      </c>
      <c r="C209" s="26">
        <v>3798339257.71</v>
      </c>
      <c r="D209" s="26">
        <v>0</v>
      </c>
      <c r="E209" s="26">
        <v>0</v>
      </c>
      <c r="F209" s="26">
        <v>0</v>
      </c>
      <c r="G209" s="26">
        <v>0</v>
      </c>
      <c r="H209" s="26">
        <v>3798339257.71</v>
      </c>
      <c r="I209" s="26">
        <v>3798339257.71</v>
      </c>
      <c r="J209" s="26">
        <v>3798339257.71</v>
      </c>
      <c r="K209" s="26">
        <v>1417214509.9300001</v>
      </c>
      <c r="L209" s="26">
        <v>1417214509.9300001</v>
      </c>
      <c r="M209" s="26">
        <v>0</v>
      </c>
      <c r="N209" s="26">
        <v>0</v>
      </c>
      <c r="O209" s="26">
        <v>0</v>
      </c>
      <c r="P209" s="26">
        <v>0</v>
      </c>
      <c r="Q209" s="26">
        <v>2381124747.7800002</v>
      </c>
      <c r="R209" s="26">
        <v>62.688574827714795</v>
      </c>
      <c r="S209" s="26"/>
      <c r="X209">
        <v>0</v>
      </c>
      <c r="Z209">
        <v>0</v>
      </c>
      <c r="AB209">
        <v>0</v>
      </c>
    </row>
    <row r="210" spans="1:28" x14ac:dyDescent="0.2">
      <c r="A210" s="10" t="s">
        <v>338</v>
      </c>
      <c r="B210" s="86" t="s">
        <v>339</v>
      </c>
      <c r="C210" s="26">
        <v>934000000</v>
      </c>
      <c r="D210" s="26">
        <v>0</v>
      </c>
      <c r="E210" s="26">
        <v>0</v>
      </c>
      <c r="F210" s="26">
        <v>0</v>
      </c>
      <c r="G210" s="26">
        <v>0</v>
      </c>
      <c r="H210" s="26">
        <v>934000000</v>
      </c>
      <c r="I210" s="26">
        <v>934000000</v>
      </c>
      <c r="J210" s="26">
        <v>934000000</v>
      </c>
      <c r="K210" s="26">
        <v>420769549</v>
      </c>
      <c r="L210" s="26">
        <v>420769549</v>
      </c>
      <c r="M210" s="26">
        <v>0</v>
      </c>
      <c r="N210" s="26">
        <v>0</v>
      </c>
      <c r="O210" s="26">
        <v>0</v>
      </c>
      <c r="P210" s="26">
        <v>0</v>
      </c>
      <c r="Q210" s="26">
        <v>513230451</v>
      </c>
      <c r="R210" s="26">
        <v>54.9497270877944</v>
      </c>
      <c r="S210" s="26"/>
      <c r="X210">
        <v>0</v>
      </c>
      <c r="Z210">
        <v>0</v>
      </c>
      <c r="AB210">
        <v>0</v>
      </c>
    </row>
    <row r="211" spans="1:28" x14ac:dyDescent="0.2">
      <c r="A211" s="10" t="s">
        <v>340</v>
      </c>
      <c r="B211" s="86" t="s">
        <v>339</v>
      </c>
      <c r="C211" s="26">
        <v>934000000</v>
      </c>
      <c r="D211" s="26">
        <v>0</v>
      </c>
      <c r="E211" s="26">
        <v>0</v>
      </c>
      <c r="F211" s="26">
        <v>0</v>
      </c>
      <c r="G211" s="26">
        <v>0</v>
      </c>
      <c r="H211" s="26">
        <v>934000000</v>
      </c>
      <c r="I211" s="26">
        <v>934000000</v>
      </c>
      <c r="J211" s="26">
        <v>934000000</v>
      </c>
      <c r="K211" s="26">
        <v>420769549</v>
      </c>
      <c r="L211" s="26">
        <v>420769549</v>
      </c>
      <c r="M211" s="26">
        <v>0</v>
      </c>
      <c r="N211" s="26">
        <v>0</v>
      </c>
      <c r="O211" s="26">
        <v>0</v>
      </c>
      <c r="P211" s="26">
        <v>0</v>
      </c>
      <c r="Q211" s="26">
        <v>513230451</v>
      </c>
      <c r="R211" s="26">
        <v>54.9497270877944</v>
      </c>
      <c r="S211" s="26"/>
      <c r="X211">
        <v>0</v>
      </c>
      <c r="Z211">
        <v>0</v>
      </c>
      <c r="AB211">
        <v>0</v>
      </c>
    </row>
    <row r="212" spans="1:28" x14ac:dyDescent="0.2">
      <c r="A212" s="10" t="s">
        <v>341</v>
      </c>
      <c r="B212" s="86" t="s">
        <v>339</v>
      </c>
      <c r="C212" s="26">
        <v>934000000</v>
      </c>
      <c r="D212" s="26">
        <v>0</v>
      </c>
      <c r="E212" s="26">
        <v>0</v>
      </c>
      <c r="F212" s="26">
        <v>0</v>
      </c>
      <c r="G212" s="26">
        <v>0</v>
      </c>
      <c r="H212" s="26">
        <v>934000000</v>
      </c>
      <c r="I212" s="26">
        <v>934000000</v>
      </c>
      <c r="J212" s="26">
        <v>934000000</v>
      </c>
      <c r="K212" s="26">
        <v>420769549</v>
      </c>
      <c r="L212" s="26">
        <v>420769549</v>
      </c>
      <c r="M212" s="26">
        <v>0</v>
      </c>
      <c r="N212" s="26">
        <v>0</v>
      </c>
      <c r="O212" s="26">
        <v>0</v>
      </c>
      <c r="P212" s="26">
        <v>0</v>
      </c>
      <c r="Q212" s="26">
        <v>513230451</v>
      </c>
      <c r="R212" s="26">
        <v>54.9497270877944</v>
      </c>
      <c r="S212" s="26"/>
      <c r="X212">
        <v>0</v>
      </c>
      <c r="Z212">
        <v>0</v>
      </c>
      <c r="AB212">
        <v>0</v>
      </c>
    </row>
    <row r="213" spans="1:28" x14ac:dyDescent="0.2">
      <c r="A213" s="10" t="s">
        <v>342</v>
      </c>
      <c r="B213" s="86" t="s">
        <v>95</v>
      </c>
      <c r="C213" s="26">
        <v>934000000</v>
      </c>
      <c r="D213" s="26">
        <v>0</v>
      </c>
      <c r="E213" s="26">
        <v>0</v>
      </c>
      <c r="F213" s="26">
        <v>0</v>
      </c>
      <c r="G213" s="26">
        <v>0</v>
      </c>
      <c r="H213" s="26">
        <v>934000000</v>
      </c>
      <c r="I213" s="26">
        <v>934000000</v>
      </c>
      <c r="J213" s="26">
        <v>934000000</v>
      </c>
      <c r="K213" s="26">
        <v>420769549</v>
      </c>
      <c r="L213" s="26">
        <v>420769549</v>
      </c>
      <c r="M213" s="26">
        <v>0</v>
      </c>
      <c r="N213" s="26">
        <v>0</v>
      </c>
      <c r="O213" s="26">
        <v>0</v>
      </c>
      <c r="P213" s="26">
        <v>0</v>
      </c>
      <c r="Q213" s="26">
        <v>513230451</v>
      </c>
      <c r="R213" s="26">
        <v>54.9497270877944</v>
      </c>
      <c r="S213" s="26"/>
      <c r="X213">
        <v>0</v>
      </c>
      <c r="Z213">
        <v>0</v>
      </c>
      <c r="AB213">
        <v>0</v>
      </c>
    </row>
    <row r="214" spans="1:28" x14ac:dyDescent="0.2">
      <c r="A214" s="10" t="s">
        <v>343</v>
      </c>
      <c r="B214" s="86" t="s">
        <v>344</v>
      </c>
      <c r="C214" s="26">
        <v>9000000</v>
      </c>
      <c r="D214" s="26">
        <v>0</v>
      </c>
      <c r="E214" s="26">
        <v>0</v>
      </c>
      <c r="F214" s="26">
        <v>0</v>
      </c>
      <c r="G214" s="26">
        <v>0</v>
      </c>
      <c r="H214" s="26">
        <v>9000000</v>
      </c>
      <c r="I214" s="26">
        <v>9000000</v>
      </c>
      <c r="J214" s="26">
        <v>9000000</v>
      </c>
      <c r="K214" s="26">
        <v>0</v>
      </c>
      <c r="L214" s="26">
        <v>0</v>
      </c>
      <c r="M214" s="26">
        <v>0</v>
      </c>
      <c r="N214" s="26">
        <v>0</v>
      </c>
      <c r="O214" s="26">
        <v>0</v>
      </c>
      <c r="P214" s="26">
        <v>0</v>
      </c>
      <c r="Q214" s="26">
        <v>9000000</v>
      </c>
      <c r="R214" s="26">
        <v>100</v>
      </c>
      <c r="S214" s="26"/>
      <c r="X214">
        <v>0</v>
      </c>
      <c r="Z214">
        <v>0</v>
      </c>
      <c r="AB214">
        <v>0</v>
      </c>
    </row>
    <row r="215" spans="1:28" x14ac:dyDescent="0.2">
      <c r="A215" s="10" t="s">
        <v>345</v>
      </c>
      <c r="B215" s="86" t="s">
        <v>344</v>
      </c>
      <c r="C215" s="26">
        <v>9000000</v>
      </c>
      <c r="D215" s="26">
        <v>0</v>
      </c>
      <c r="E215" s="26">
        <v>0</v>
      </c>
      <c r="F215" s="26">
        <v>0</v>
      </c>
      <c r="G215" s="26">
        <v>0</v>
      </c>
      <c r="H215" s="26">
        <v>9000000</v>
      </c>
      <c r="I215" s="26">
        <v>9000000</v>
      </c>
      <c r="J215" s="26">
        <v>9000000</v>
      </c>
      <c r="K215" s="26">
        <v>0</v>
      </c>
      <c r="L215" s="26">
        <v>0</v>
      </c>
      <c r="M215" s="26">
        <v>0</v>
      </c>
      <c r="N215" s="26">
        <v>0</v>
      </c>
      <c r="O215" s="26">
        <v>0</v>
      </c>
      <c r="P215" s="26">
        <v>0</v>
      </c>
      <c r="Q215" s="26">
        <v>9000000</v>
      </c>
      <c r="R215" s="26">
        <v>100</v>
      </c>
      <c r="S215" s="26"/>
      <c r="X215">
        <v>0</v>
      </c>
      <c r="Z215">
        <v>0</v>
      </c>
      <c r="AB215">
        <v>0</v>
      </c>
    </row>
    <row r="216" spans="1:28" x14ac:dyDescent="0.2">
      <c r="A216" s="10" t="s">
        <v>346</v>
      </c>
      <c r="B216" s="86" t="s">
        <v>344</v>
      </c>
      <c r="C216" s="26">
        <v>9000000</v>
      </c>
      <c r="D216" s="26">
        <v>0</v>
      </c>
      <c r="E216" s="26">
        <v>0</v>
      </c>
      <c r="F216" s="26">
        <v>0</v>
      </c>
      <c r="G216" s="26">
        <v>0</v>
      </c>
      <c r="H216" s="26">
        <v>9000000</v>
      </c>
      <c r="I216" s="26">
        <v>9000000</v>
      </c>
      <c r="J216" s="26">
        <v>9000000</v>
      </c>
      <c r="K216" s="26">
        <v>0</v>
      </c>
      <c r="L216" s="26">
        <v>0</v>
      </c>
      <c r="M216" s="26">
        <v>0</v>
      </c>
      <c r="N216" s="26">
        <v>0</v>
      </c>
      <c r="O216" s="26">
        <v>0</v>
      </c>
      <c r="P216" s="26">
        <v>0</v>
      </c>
      <c r="Q216" s="26">
        <v>9000000</v>
      </c>
      <c r="R216" s="26">
        <v>100</v>
      </c>
      <c r="S216" s="26"/>
      <c r="X216">
        <v>0</v>
      </c>
      <c r="Z216">
        <v>0</v>
      </c>
      <c r="AB216">
        <v>0</v>
      </c>
    </row>
    <row r="217" spans="1:28" x14ac:dyDescent="0.2">
      <c r="A217" s="10" t="s">
        <v>347</v>
      </c>
      <c r="B217" s="86" t="s">
        <v>95</v>
      </c>
      <c r="C217" s="26">
        <v>9000000</v>
      </c>
      <c r="D217" s="26">
        <v>0</v>
      </c>
      <c r="E217" s="26">
        <v>0</v>
      </c>
      <c r="F217" s="26">
        <v>0</v>
      </c>
      <c r="G217" s="26">
        <v>0</v>
      </c>
      <c r="H217" s="26">
        <v>9000000</v>
      </c>
      <c r="I217" s="26">
        <v>9000000</v>
      </c>
      <c r="J217" s="26">
        <v>9000000</v>
      </c>
      <c r="K217" s="26">
        <v>0</v>
      </c>
      <c r="L217" s="26">
        <v>0</v>
      </c>
      <c r="M217" s="26">
        <v>0</v>
      </c>
      <c r="N217" s="26">
        <v>0</v>
      </c>
      <c r="O217" s="26">
        <v>0</v>
      </c>
      <c r="P217" s="26">
        <v>0</v>
      </c>
      <c r="Q217" s="26">
        <v>9000000</v>
      </c>
      <c r="R217" s="26">
        <v>100</v>
      </c>
      <c r="S217" s="26"/>
      <c r="X217">
        <v>0</v>
      </c>
      <c r="Z217">
        <v>0</v>
      </c>
      <c r="AB217">
        <v>0</v>
      </c>
    </row>
    <row r="218" spans="1:28" x14ac:dyDescent="0.2">
      <c r="A218" s="10" t="s">
        <v>348</v>
      </c>
      <c r="B218" s="86" t="s">
        <v>349</v>
      </c>
      <c r="C218" s="26">
        <v>4506440000</v>
      </c>
      <c r="D218" s="26">
        <v>0</v>
      </c>
      <c r="E218" s="26">
        <v>0</v>
      </c>
      <c r="F218" s="26">
        <v>0</v>
      </c>
      <c r="G218" s="26">
        <v>0</v>
      </c>
      <c r="H218" s="26">
        <v>4506440000</v>
      </c>
      <c r="I218" s="26">
        <v>4506440000</v>
      </c>
      <c r="J218" s="26">
        <v>4506440000</v>
      </c>
      <c r="K218" s="26">
        <v>1272360347</v>
      </c>
      <c r="L218" s="26">
        <v>1272360347</v>
      </c>
      <c r="M218" s="26">
        <v>0</v>
      </c>
      <c r="N218" s="26">
        <v>0</v>
      </c>
      <c r="O218" s="26">
        <v>0</v>
      </c>
      <c r="P218" s="26">
        <v>0</v>
      </c>
      <c r="Q218" s="26">
        <v>3234079653</v>
      </c>
      <c r="R218" s="26">
        <v>301.93714620654498</v>
      </c>
      <c r="S218" s="26"/>
      <c r="X218">
        <v>0</v>
      </c>
      <c r="Z218">
        <v>0</v>
      </c>
      <c r="AB218">
        <v>0</v>
      </c>
    </row>
    <row r="219" spans="1:28" x14ac:dyDescent="0.2">
      <c r="A219" s="10" t="s">
        <v>350</v>
      </c>
      <c r="B219" s="86" t="s">
        <v>351</v>
      </c>
      <c r="C219" s="26">
        <v>2500000000</v>
      </c>
      <c r="D219" s="26">
        <v>0</v>
      </c>
      <c r="E219" s="26">
        <v>0</v>
      </c>
      <c r="F219" s="26">
        <v>0</v>
      </c>
      <c r="G219" s="26">
        <v>0</v>
      </c>
      <c r="H219" s="26">
        <v>2500000000</v>
      </c>
      <c r="I219" s="26">
        <v>2500000000</v>
      </c>
      <c r="J219" s="26">
        <v>2500000000</v>
      </c>
      <c r="K219" s="26">
        <v>953304135</v>
      </c>
      <c r="L219" s="26">
        <v>953304135</v>
      </c>
      <c r="M219" s="26">
        <v>0</v>
      </c>
      <c r="N219" s="26">
        <v>0</v>
      </c>
      <c r="O219" s="26">
        <v>0</v>
      </c>
      <c r="P219" s="26">
        <v>0</v>
      </c>
      <c r="Q219" s="26">
        <v>1546695865</v>
      </c>
      <c r="R219" s="26">
        <v>61.867834600000002</v>
      </c>
      <c r="S219" s="26"/>
      <c r="X219">
        <v>0</v>
      </c>
      <c r="Z219">
        <v>0</v>
      </c>
      <c r="AB219">
        <v>0</v>
      </c>
    </row>
    <row r="220" spans="1:28" x14ac:dyDescent="0.2">
      <c r="A220" s="10" t="s">
        <v>352</v>
      </c>
      <c r="B220" s="86" t="s">
        <v>351</v>
      </c>
      <c r="C220" s="26">
        <v>2500000000</v>
      </c>
      <c r="D220" s="26">
        <v>0</v>
      </c>
      <c r="E220" s="26">
        <v>0</v>
      </c>
      <c r="F220" s="26">
        <v>0</v>
      </c>
      <c r="G220" s="26">
        <v>0</v>
      </c>
      <c r="H220" s="26">
        <v>2500000000</v>
      </c>
      <c r="I220" s="26">
        <v>2500000000</v>
      </c>
      <c r="J220" s="26">
        <v>2500000000</v>
      </c>
      <c r="K220" s="26">
        <v>953304135</v>
      </c>
      <c r="L220" s="26">
        <v>953304135</v>
      </c>
      <c r="M220" s="26">
        <v>0</v>
      </c>
      <c r="N220" s="26">
        <v>0</v>
      </c>
      <c r="O220" s="26">
        <v>0</v>
      </c>
      <c r="P220" s="26">
        <v>0</v>
      </c>
      <c r="Q220" s="26">
        <v>1546695865</v>
      </c>
      <c r="R220" s="26">
        <v>61.867834600000002</v>
      </c>
      <c r="S220" s="26"/>
      <c r="X220">
        <v>0</v>
      </c>
      <c r="Z220">
        <v>0</v>
      </c>
      <c r="AB220">
        <v>0</v>
      </c>
    </row>
    <row r="221" spans="1:28" x14ac:dyDescent="0.2">
      <c r="A221" s="10" t="s">
        <v>353</v>
      </c>
      <c r="B221" s="86" t="s">
        <v>351</v>
      </c>
      <c r="C221" s="26">
        <v>2500000000</v>
      </c>
      <c r="D221" s="26">
        <v>0</v>
      </c>
      <c r="E221" s="26">
        <v>0</v>
      </c>
      <c r="F221" s="26">
        <v>0</v>
      </c>
      <c r="G221" s="26">
        <v>0</v>
      </c>
      <c r="H221" s="26">
        <v>2500000000</v>
      </c>
      <c r="I221" s="26">
        <v>2500000000</v>
      </c>
      <c r="J221" s="26">
        <v>2500000000</v>
      </c>
      <c r="K221" s="26">
        <v>953304135</v>
      </c>
      <c r="L221" s="26">
        <v>953304135</v>
      </c>
      <c r="M221" s="26">
        <v>0</v>
      </c>
      <c r="N221" s="26">
        <v>0</v>
      </c>
      <c r="O221" s="26">
        <v>0</v>
      </c>
      <c r="P221" s="26">
        <v>0</v>
      </c>
      <c r="Q221" s="26">
        <v>1546695865</v>
      </c>
      <c r="R221" s="26">
        <v>61.867834600000002</v>
      </c>
      <c r="S221" s="26"/>
      <c r="X221">
        <v>0</v>
      </c>
      <c r="Z221">
        <v>0</v>
      </c>
      <c r="AB221">
        <v>0</v>
      </c>
    </row>
    <row r="222" spans="1:28" x14ac:dyDescent="0.2">
      <c r="A222" s="10" t="s">
        <v>354</v>
      </c>
      <c r="B222" s="86" t="s">
        <v>95</v>
      </c>
      <c r="C222" s="26">
        <v>2500000000</v>
      </c>
      <c r="D222" s="26">
        <v>0</v>
      </c>
      <c r="E222" s="26">
        <v>0</v>
      </c>
      <c r="F222" s="26">
        <v>0</v>
      </c>
      <c r="G222" s="26">
        <v>0</v>
      </c>
      <c r="H222" s="26">
        <v>2500000000</v>
      </c>
      <c r="I222" s="26">
        <v>2500000000</v>
      </c>
      <c r="J222" s="26">
        <v>2500000000</v>
      </c>
      <c r="K222" s="26">
        <v>953304135</v>
      </c>
      <c r="L222" s="26">
        <v>953304135</v>
      </c>
      <c r="M222" s="26">
        <v>0</v>
      </c>
      <c r="N222" s="26">
        <v>0</v>
      </c>
      <c r="O222" s="26">
        <v>0</v>
      </c>
      <c r="P222" s="26">
        <v>0</v>
      </c>
      <c r="Q222" s="26">
        <v>1546695865</v>
      </c>
      <c r="R222" s="26">
        <v>61.867834600000002</v>
      </c>
      <c r="S222" s="26"/>
      <c r="X222">
        <v>0</v>
      </c>
      <c r="Z222">
        <v>0</v>
      </c>
      <c r="AB222">
        <v>0</v>
      </c>
    </row>
    <row r="223" spans="1:28" x14ac:dyDescent="0.2">
      <c r="A223" s="10" t="s">
        <v>355</v>
      </c>
      <c r="B223" s="86" t="s">
        <v>356</v>
      </c>
      <c r="C223" s="26">
        <v>298700000</v>
      </c>
      <c r="D223" s="26">
        <v>0</v>
      </c>
      <c r="E223" s="26">
        <v>0</v>
      </c>
      <c r="F223" s="26">
        <v>0</v>
      </c>
      <c r="G223" s="26">
        <v>0</v>
      </c>
      <c r="H223" s="26">
        <v>298700000</v>
      </c>
      <c r="I223" s="26">
        <v>298700000</v>
      </c>
      <c r="J223" s="26">
        <v>298700000</v>
      </c>
      <c r="K223" s="26">
        <v>94937305</v>
      </c>
      <c r="L223" s="26">
        <v>94937305</v>
      </c>
      <c r="M223" s="26">
        <v>0</v>
      </c>
      <c r="N223" s="26">
        <v>0</v>
      </c>
      <c r="O223" s="26">
        <v>0</v>
      </c>
      <c r="P223" s="26">
        <v>0</v>
      </c>
      <c r="Q223" s="26">
        <v>203762695</v>
      </c>
      <c r="R223" s="26">
        <v>68.216503180448598</v>
      </c>
      <c r="S223" s="26"/>
      <c r="X223">
        <v>0</v>
      </c>
      <c r="Z223">
        <v>0</v>
      </c>
      <c r="AB223">
        <v>0</v>
      </c>
    </row>
    <row r="224" spans="1:28" x14ac:dyDescent="0.2">
      <c r="A224" s="10" t="s">
        <v>357</v>
      </c>
      <c r="B224" s="86" t="s">
        <v>358</v>
      </c>
      <c r="C224" s="26">
        <v>298700000</v>
      </c>
      <c r="D224" s="26">
        <v>0</v>
      </c>
      <c r="E224" s="26">
        <v>0</v>
      </c>
      <c r="F224" s="26">
        <v>0</v>
      </c>
      <c r="G224" s="26">
        <v>0</v>
      </c>
      <c r="H224" s="26">
        <v>298700000</v>
      </c>
      <c r="I224" s="26">
        <v>298700000</v>
      </c>
      <c r="J224" s="26">
        <v>298700000</v>
      </c>
      <c r="K224" s="26">
        <v>94937305</v>
      </c>
      <c r="L224" s="26">
        <v>94937305</v>
      </c>
      <c r="M224" s="26">
        <v>0</v>
      </c>
      <c r="N224" s="26">
        <v>0</v>
      </c>
      <c r="O224" s="26">
        <v>0</v>
      </c>
      <c r="P224" s="26">
        <v>0</v>
      </c>
      <c r="Q224" s="26">
        <v>203762695</v>
      </c>
      <c r="R224" s="26">
        <v>68.216503180448598</v>
      </c>
      <c r="S224" s="26"/>
      <c r="X224">
        <v>0</v>
      </c>
      <c r="Z224">
        <v>0</v>
      </c>
      <c r="AB224">
        <v>0</v>
      </c>
    </row>
    <row r="225" spans="1:28" x14ac:dyDescent="0.2">
      <c r="A225" s="10" t="s">
        <v>359</v>
      </c>
      <c r="B225" s="86" t="s">
        <v>358</v>
      </c>
      <c r="C225" s="26">
        <v>298700000</v>
      </c>
      <c r="D225" s="26">
        <v>0</v>
      </c>
      <c r="E225" s="26">
        <v>0</v>
      </c>
      <c r="F225" s="26">
        <v>0</v>
      </c>
      <c r="G225" s="26">
        <v>0</v>
      </c>
      <c r="H225" s="26">
        <v>298700000</v>
      </c>
      <c r="I225" s="26">
        <v>298700000</v>
      </c>
      <c r="J225" s="26">
        <v>298700000</v>
      </c>
      <c r="K225" s="26">
        <v>94937305</v>
      </c>
      <c r="L225" s="26">
        <v>94937305</v>
      </c>
      <c r="M225" s="26">
        <v>0</v>
      </c>
      <c r="N225" s="26">
        <v>0</v>
      </c>
      <c r="O225" s="26">
        <v>0</v>
      </c>
      <c r="P225" s="26">
        <v>0</v>
      </c>
      <c r="Q225" s="26">
        <v>203762695</v>
      </c>
      <c r="R225" s="26">
        <v>68.216503180448598</v>
      </c>
      <c r="S225" s="26"/>
      <c r="X225">
        <v>0</v>
      </c>
      <c r="Z225">
        <v>0</v>
      </c>
      <c r="AB225">
        <v>0</v>
      </c>
    </row>
    <row r="226" spans="1:28" x14ac:dyDescent="0.2">
      <c r="A226" s="10" t="s">
        <v>360</v>
      </c>
      <c r="B226" s="86" t="s">
        <v>95</v>
      </c>
      <c r="C226" s="26">
        <v>298700000</v>
      </c>
      <c r="D226" s="26">
        <v>0</v>
      </c>
      <c r="E226" s="26">
        <v>0</v>
      </c>
      <c r="F226" s="26">
        <v>0</v>
      </c>
      <c r="G226" s="26">
        <v>0</v>
      </c>
      <c r="H226" s="26">
        <v>298700000</v>
      </c>
      <c r="I226" s="26">
        <v>298700000</v>
      </c>
      <c r="J226" s="26">
        <v>298700000</v>
      </c>
      <c r="K226" s="26">
        <v>94937305</v>
      </c>
      <c r="L226" s="26">
        <v>94937305</v>
      </c>
      <c r="M226" s="26">
        <v>0</v>
      </c>
      <c r="N226" s="26">
        <v>0</v>
      </c>
      <c r="O226" s="26">
        <v>0</v>
      </c>
      <c r="P226" s="26">
        <v>0</v>
      </c>
      <c r="Q226" s="26">
        <v>203762695</v>
      </c>
      <c r="R226" s="26">
        <v>68.216503180448598</v>
      </c>
      <c r="S226" s="26"/>
      <c r="X226">
        <v>0</v>
      </c>
      <c r="Z226">
        <v>0</v>
      </c>
      <c r="AB226">
        <v>0</v>
      </c>
    </row>
    <row r="227" spans="1:28" x14ac:dyDescent="0.2">
      <c r="A227" s="10" t="s">
        <v>361</v>
      </c>
      <c r="B227" s="86" t="s">
        <v>362</v>
      </c>
      <c r="C227" s="26">
        <v>59740000</v>
      </c>
      <c r="D227" s="26">
        <v>0</v>
      </c>
      <c r="E227" s="26">
        <v>0</v>
      </c>
      <c r="F227" s="26">
        <v>0</v>
      </c>
      <c r="G227" s="26">
        <v>0</v>
      </c>
      <c r="H227" s="26">
        <v>59740000</v>
      </c>
      <c r="I227" s="26">
        <v>59740000</v>
      </c>
      <c r="J227" s="26">
        <v>59740000</v>
      </c>
      <c r="K227" s="26">
        <v>9017714</v>
      </c>
      <c r="L227" s="26">
        <v>9017714</v>
      </c>
      <c r="M227" s="26">
        <v>0</v>
      </c>
      <c r="N227" s="26">
        <v>0</v>
      </c>
      <c r="O227" s="26">
        <v>0</v>
      </c>
      <c r="P227" s="26">
        <v>0</v>
      </c>
      <c r="Q227" s="26">
        <v>50722286</v>
      </c>
      <c r="R227" s="26">
        <v>84.905065282892494</v>
      </c>
      <c r="S227" s="26"/>
      <c r="X227">
        <v>0</v>
      </c>
      <c r="Z227">
        <v>0</v>
      </c>
      <c r="AB227">
        <v>0</v>
      </c>
    </row>
    <row r="228" spans="1:28" x14ac:dyDescent="0.2">
      <c r="A228" s="10" t="s">
        <v>363</v>
      </c>
      <c r="B228" s="86" t="s">
        <v>362</v>
      </c>
      <c r="C228" s="26">
        <v>59740000</v>
      </c>
      <c r="D228" s="26">
        <v>0</v>
      </c>
      <c r="E228" s="26">
        <v>0</v>
      </c>
      <c r="F228" s="26">
        <v>0</v>
      </c>
      <c r="G228" s="26">
        <v>0</v>
      </c>
      <c r="H228" s="26">
        <v>59740000</v>
      </c>
      <c r="I228" s="26">
        <v>59740000</v>
      </c>
      <c r="J228" s="26">
        <v>59740000</v>
      </c>
      <c r="K228" s="26">
        <v>9017714</v>
      </c>
      <c r="L228" s="26">
        <v>9017714</v>
      </c>
      <c r="M228" s="26">
        <v>0</v>
      </c>
      <c r="N228" s="26">
        <v>0</v>
      </c>
      <c r="O228" s="26">
        <v>0</v>
      </c>
      <c r="P228" s="26">
        <v>0</v>
      </c>
      <c r="Q228" s="26">
        <v>50722286</v>
      </c>
      <c r="R228" s="26">
        <v>84.905065282892494</v>
      </c>
      <c r="S228" s="26"/>
      <c r="X228">
        <v>0</v>
      </c>
      <c r="Z228">
        <v>0</v>
      </c>
      <c r="AB228">
        <v>0</v>
      </c>
    </row>
    <row r="229" spans="1:28" x14ac:dyDescent="0.2">
      <c r="A229" s="10" t="s">
        <v>364</v>
      </c>
      <c r="B229" s="86" t="s">
        <v>362</v>
      </c>
      <c r="C229" s="26">
        <v>59740000</v>
      </c>
      <c r="D229" s="26">
        <v>0</v>
      </c>
      <c r="E229" s="26">
        <v>0</v>
      </c>
      <c r="F229" s="26">
        <v>0</v>
      </c>
      <c r="G229" s="26">
        <v>0</v>
      </c>
      <c r="H229" s="26">
        <v>59740000</v>
      </c>
      <c r="I229" s="26">
        <v>59740000</v>
      </c>
      <c r="J229" s="26">
        <v>59740000</v>
      </c>
      <c r="K229" s="26">
        <v>9017714</v>
      </c>
      <c r="L229" s="26">
        <v>9017714</v>
      </c>
      <c r="M229" s="26">
        <v>0</v>
      </c>
      <c r="N229" s="26">
        <v>0</v>
      </c>
      <c r="O229" s="26">
        <v>0</v>
      </c>
      <c r="P229" s="26">
        <v>0</v>
      </c>
      <c r="Q229" s="26">
        <v>50722286</v>
      </c>
      <c r="R229" s="26">
        <v>84.905065282892494</v>
      </c>
      <c r="S229" s="26"/>
      <c r="X229">
        <v>0</v>
      </c>
      <c r="Z229">
        <v>0</v>
      </c>
      <c r="AB229">
        <v>0</v>
      </c>
    </row>
    <row r="230" spans="1:28" x14ac:dyDescent="0.2">
      <c r="A230" s="10" t="s">
        <v>365</v>
      </c>
      <c r="B230" s="86" t="s">
        <v>95</v>
      </c>
      <c r="C230" s="26">
        <v>59740000</v>
      </c>
      <c r="D230" s="26">
        <v>0</v>
      </c>
      <c r="E230" s="26">
        <v>0</v>
      </c>
      <c r="F230" s="26">
        <v>0</v>
      </c>
      <c r="G230" s="26">
        <v>0</v>
      </c>
      <c r="H230" s="26">
        <v>59740000</v>
      </c>
      <c r="I230" s="26">
        <v>59740000</v>
      </c>
      <c r="J230" s="26">
        <v>59740000</v>
      </c>
      <c r="K230" s="26">
        <v>9017714</v>
      </c>
      <c r="L230" s="26">
        <v>9017714</v>
      </c>
      <c r="M230" s="26">
        <v>0</v>
      </c>
      <c r="N230" s="26">
        <v>0</v>
      </c>
      <c r="O230" s="26">
        <v>0</v>
      </c>
      <c r="P230" s="26">
        <v>0</v>
      </c>
      <c r="Q230" s="26">
        <v>50722286</v>
      </c>
      <c r="R230" s="26">
        <v>84.905065282892494</v>
      </c>
      <c r="S230" s="26"/>
      <c r="X230">
        <v>0</v>
      </c>
      <c r="Z230">
        <v>0</v>
      </c>
      <c r="AB230">
        <v>0</v>
      </c>
    </row>
    <row r="231" spans="1:28" x14ac:dyDescent="0.2">
      <c r="A231" s="10" t="s">
        <v>366</v>
      </c>
      <c r="B231" s="86" t="s">
        <v>367</v>
      </c>
      <c r="C231" s="26">
        <v>1648000000</v>
      </c>
      <c r="D231" s="26">
        <v>0</v>
      </c>
      <c r="E231" s="26">
        <v>0</v>
      </c>
      <c r="F231" s="26">
        <v>0</v>
      </c>
      <c r="G231" s="26">
        <v>0</v>
      </c>
      <c r="H231" s="26">
        <v>1648000000</v>
      </c>
      <c r="I231" s="26">
        <v>1648000000</v>
      </c>
      <c r="J231" s="26">
        <v>1648000000</v>
      </c>
      <c r="K231" s="26">
        <v>215101193</v>
      </c>
      <c r="L231" s="26">
        <v>215101193</v>
      </c>
      <c r="M231" s="26">
        <v>0</v>
      </c>
      <c r="N231" s="26">
        <v>0</v>
      </c>
      <c r="O231" s="26">
        <v>0</v>
      </c>
      <c r="P231" s="26">
        <v>0</v>
      </c>
      <c r="Q231" s="26">
        <v>1432898807</v>
      </c>
      <c r="R231" s="26">
        <v>86.947743143203894</v>
      </c>
      <c r="S231" s="26"/>
      <c r="X231">
        <v>0</v>
      </c>
      <c r="Z231">
        <v>0</v>
      </c>
      <c r="AB231">
        <v>0</v>
      </c>
    </row>
    <row r="232" spans="1:28" x14ac:dyDescent="0.2">
      <c r="A232" s="10" t="s">
        <v>368</v>
      </c>
      <c r="B232" s="86" t="s">
        <v>367</v>
      </c>
      <c r="C232" s="26">
        <v>1648000000</v>
      </c>
      <c r="D232" s="26">
        <v>0</v>
      </c>
      <c r="E232" s="26">
        <v>0</v>
      </c>
      <c r="F232" s="26">
        <v>0</v>
      </c>
      <c r="G232" s="26">
        <v>0</v>
      </c>
      <c r="H232" s="26">
        <v>1648000000</v>
      </c>
      <c r="I232" s="26">
        <v>1648000000</v>
      </c>
      <c r="J232" s="26">
        <v>1648000000</v>
      </c>
      <c r="K232" s="26">
        <v>215101193</v>
      </c>
      <c r="L232" s="26">
        <v>215101193</v>
      </c>
      <c r="M232" s="26">
        <v>0</v>
      </c>
      <c r="N232" s="26">
        <v>0</v>
      </c>
      <c r="O232" s="26">
        <v>0</v>
      </c>
      <c r="P232" s="26">
        <v>0</v>
      </c>
      <c r="Q232" s="26">
        <v>1432898807</v>
      </c>
      <c r="R232" s="26">
        <v>86.947743143203894</v>
      </c>
      <c r="S232" s="26"/>
      <c r="X232">
        <v>0</v>
      </c>
      <c r="Z232">
        <v>0</v>
      </c>
      <c r="AB232">
        <v>0</v>
      </c>
    </row>
    <row r="233" spans="1:28" x14ac:dyDescent="0.2">
      <c r="A233" s="10" t="s">
        <v>369</v>
      </c>
      <c r="B233" s="86" t="s">
        <v>367</v>
      </c>
      <c r="C233" s="26">
        <v>1648000000</v>
      </c>
      <c r="D233" s="26">
        <v>0</v>
      </c>
      <c r="E233" s="26">
        <v>0</v>
      </c>
      <c r="F233" s="26">
        <v>0</v>
      </c>
      <c r="G233" s="26">
        <v>0</v>
      </c>
      <c r="H233" s="26">
        <v>1648000000</v>
      </c>
      <c r="I233" s="26">
        <v>1648000000</v>
      </c>
      <c r="J233" s="26">
        <v>1648000000</v>
      </c>
      <c r="K233" s="26">
        <v>215101193</v>
      </c>
      <c r="L233" s="26">
        <v>215101193</v>
      </c>
      <c r="M233" s="26">
        <v>0</v>
      </c>
      <c r="N233" s="26">
        <v>0</v>
      </c>
      <c r="O233" s="26">
        <v>0</v>
      </c>
      <c r="P233" s="26">
        <v>0</v>
      </c>
      <c r="Q233" s="26">
        <v>1432898807</v>
      </c>
      <c r="R233" s="26">
        <v>86.947743143203894</v>
      </c>
      <c r="S233" s="26"/>
      <c r="X233">
        <v>0</v>
      </c>
      <c r="Z233">
        <v>0</v>
      </c>
      <c r="AB233">
        <v>0</v>
      </c>
    </row>
    <row r="234" spans="1:28" x14ac:dyDescent="0.2">
      <c r="A234" s="10" t="s">
        <v>370</v>
      </c>
      <c r="B234" s="86" t="s">
        <v>72</v>
      </c>
      <c r="C234" s="26">
        <v>1648000000</v>
      </c>
      <c r="D234" s="26">
        <v>0</v>
      </c>
      <c r="E234" s="26">
        <v>0</v>
      </c>
      <c r="F234" s="26">
        <v>0</v>
      </c>
      <c r="G234" s="26">
        <v>0</v>
      </c>
      <c r="H234" s="26">
        <v>1648000000</v>
      </c>
      <c r="I234" s="26">
        <v>1648000000</v>
      </c>
      <c r="J234" s="26">
        <v>1648000000</v>
      </c>
      <c r="K234" s="26">
        <v>215101193</v>
      </c>
      <c r="L234" s="26">
        <v>215101193</v>
      </c>
      <c r="M234" s="26">
        <v>0</v>
      </c>
      <c r="N234" s="26">
        <v>0</v>
      </c>
      <c r="O234" s="26">
        <v>0</v>
      </c>
      <c r="P234" s="26">
        <v>0</v>
      </c>
      <c r="Q234" s="26">
        <v>1432898807</v>
      </c>
      <c r="R234" s="26">
        <v>86.947743143203894</v>
      </c>
      <c r="S234" s="26"/>
      <c r="X234">
        <v>0</v>
      </c>
      <c r="Z234">
        <v>0</v>
      </c>
      <c r="AB234">
        <v>0</v>
      </c>
    </row>
    <row r="235" spans="1:28" x14ac:dyDescent="0.2">
      <c r="A235" s="10" t="s">
        <v>371</v>
      </c>
      <c r="B235" s="86" t="s">
        <v>372</v>
      </c>
      <c r="C235" s="26">
        <v>795243039</v>
      </c>
      <c r="D235" s="26">
        <v>0</v>
      </c>
      <c r="E235" s="26">
        <v>0</v>
      </c>
      <c r="F235" s="26">
        <v>0</v>
      </c>
      <c r="G235" s="26">
        <v>0</v>
      </c>
      <c r="H235" s="26">
        <v>795243039</v>
      </c>
      <c r="I235" s="26">
        <v>795243039</v>
      </c>
      <c r="J235" s="26">
        <v>795243039</v>
      </c>
      <c r="K235" s="26">
        <v>812550969.24000001</v>
      </c>
      <c r="L235" s="26">
        <v>812550969.24000001</v>
      </c>
      <c r="M235" s="26">
        <v>0</v>
      </c>
      <c r="N235" s="26">
        <v>0</v>
      </c>
      <c r="O235" s="26">
        <v>0</v>
      </c>
      <c r="P235" s="26">
        <v>0</v>
      </c>
      <c r="Q235" s="26">
        <v>-17307930.239999998</v>
      </c>
      <c r="R235" s="26">
        <v>3.0603005864500998</v>
      </c>
      <c r="S235" s="26"/>
      <c r="X235">
        <v>0</v>
      </c>
      <c r="Z235">
        <v>0</v>
      </c>
      <c r="AB235">
        <v>0</v>
      </c>
    </row>
    <row r="236" spans="1:28" x14ac:dyDescent="0.2">
      <c r="A236" s="10" t="s">
        <v>373</v>
      </c>
      <c r="B236" s="86" t="s">
        <v>374</v>
      </c>
      <c r="C236" s="26">
        <v>795243039</v>
      </c>
      <c r="D236" s="26">
        <v>0</v>
      </c>
      <c r="E236" s="26">
        <v>0</v>
      </c>
      <c r="F236" s="26">
        <v>0</v>
      </c>
      <c r="G236" s="26">
        <v>0</v>
      </c>
      <c r="H236" s="26">
        <v>795243039</v>
      </c>
      <c r="I236" s="26">
        <v>795243039</v>
      </c>
      <c r="J236" s="26">
        <v>795243039</v>
      </c>
      <c r="K236" s="26">
        <v>812550969.24000001</v>
      </c>
      <c r="L236" s="26">
        <v>812550969.24000001</v>
      </c>
      <c r="M236" s="26">
        <v>0</v>
      </c>
      <c r="N236" s="26">
        <v>0</v>
      </c>
      <c r="O236" s="26">
        <v>0</v>
      </c>
      <c r="P236" s="26">
        <v>0</v>
      </c>
      <c r="Q236" s="26">
        <v>-17307930.239999998</v>
      </c>
      <c r="R236" s="26">
        <v>3.0603005864500998</v>
      </c>
      <c r="S236" s="26"/>
      <c r="X236">
        <v>0</v>
      </c>
      <c r="Z236">
        <v>0</v>
      </c>
      <c r="AB236">
        <v>0</v>
      </c>
    </row>
    <row r="237" spans="1:28" x14ac:dyDescent="0.2">
      <c r="A237" s="10" t="s">
        <v>375</v>
      </c>
      <c r="B237" s="86" t="s">
        <v>376</v>
      </c>
      <c r="C237" s="26">
        <v>795243039</v>
      </c>
      <c r="D237" s="26">
        <v>0</v>
      </c>
      <c r="E237" s="26">
        <v>0</v>
      </c>
      <c r="F237" s="26">
        <v>0</v>
      </c>
      <c r="G237" s="26">
        <v>0</v>
      </c>
      <c r="H237" s="26">
        <v>795243039</v>
      </c>
      <c r="I237" s="26">
        <v>795243039</v>
      </c>
      <c r="J237" s="26">
        <v>795243039</v>
      </c>
      <c r="K237" s="26">
        <v>812550969.24000001</v>
      </c>
      <c r="L237" s="26">
        <v>812550969.24000001</v>
      </c>
      <c r="M237" s="26">
        <v>0</v>
      </c>
      <c r="N237" s="26">
        <v>0</v>
      </c>
      <c r="O237" s="26">
        <v>0</v>
      </c>
      <c r="P237" s="26">
        <v>0</v>
      </c>
      <c r="Q237" s="26">
        <v>-17307930.239999998</v>
      </c>
      <c r="R237" s="26">
        <v>3.0603005864500998</v>
      </c>
      <c r="S237" s="26"/>
      <c r="X237">
        <v>0</v>
      </c>
      <c r="Z237">
        <v>0</v>
      </c>
      <c r="AB237">
        <v>0</v>
      </c>
    </row>
    <row r="238" spans="1:28" x14ac:dyDescent="0.2">
      <c r="A238" s="10" t="s">
        <v>377</v>
      </c>
      <c r="B238" s="86" t="s">
        <v>378</v>
      </c>
      <c r="C238" s="26">
        <v>66000000</v>
      </c>
      <c r="D238" s="26">
        <v>0</v>
      </c>
      <c r="E238" s="26">
        <v>0</v>
      </c>
      <c r="F238" s="26">
        <v>0</v>
      </c>
      <c r="G238" s="26">
        <v>0</v>
      </c>
      <c r="H238" s="26">
        <v>66000000</v>
      </c>
      <c r="I238" s="26">
        <v>66000000</v>
      </c>
      <c r="J238" s="26">
        <v>66000000</v>
      </c>
      <c r="K238" s="26">
        <v>62056879.369999997</v>
      </c>
      <c r="L238" s="26">
        <v>62056879.369999997</v>
      </c>
      <c r="M238" s="26">
        <v>0</v>
      </c>
      <c r="N238" s="26">
        <v>0</v>
      </c>
      <c r="O238" s="26">
        <v>0</v>
      </c>
      <c r="P238" s="26">
        <v>0</v>
      </c>
      <c r="Q238" s="26">
        <v>3943120.63</v>
      </c>
      <c r="R238" s="26">
        <v>5.9744251969697002</v>
      </c>
      <c r="S238" s="26"/>
      <c r="X238">
        <v>0</v>
      </c>
      <c r="Z238">
        <v>0</v>
      </c>
      <c r="AB238">
        <v>0</v>
      </c>
    </row>
    <row r="239" spans="1:28" x14ac:dyDescent="0.2">
      <c r="A239" s="10" t="s">
        <v>379</v>
      </c>
      <c r="B239" s="86" t="s">
        <v>378</v>
      </c>
      <c r="C239" s="26">
        <v>66000000</v>
      </c>
      <c r="D239" s="26">
        <v>0</v>
      </c>
      <c r="E239" s="26">
        <v>0</v>
      </c>
      <c r="F239" s="26">
        <v>0</v>
      </c>
      <c r="G239" s="26">
        <v>0</v>
      </c>
      <c r="H239" s="26">
        <v>66000000</v>
      </c>
      <c r="I239" s="26">
        <v>66000000</v>
      </c>
      <c r="J239" s="26">
        <v>66000000</v>
      </c>
      <c r="K239" s="26">
        <v>62056879.369999997</v>
      </c>
      <c r="L239" s="26">
        <v>62056879.369999997</v>
      </c>
      <c r="M239" s="26">
        <v>0</v>
      </c>
      <c r="N239" s="26">
        <v>0</v>
      </c>
      <c r="O239" s="26">
        <v>0</v>
      </c>
      <c r="P239" s="26">
        <v>0</v>
      </c>
      <c r="Q239" s="26">
        <v>3943120.63</v>
      </c>
      <c r="R239" s="26">
        <v>5.9744251969697002</v>
      </c>
      <c r="S239" s="26"/>
      <c r="X239">
        <v>0</v>
      </c>
      <c r="Z239">
        <v>0</v>
      </c>
      <c r="AB239">
        <v>0</v>
      </c>
    </row>
    <row r="240" spans="1:28" x14ac:dyDescent="0.2">
      <c r="A240" s="10" t="s">
        <v>380</v>
      </c>
      <c r="B240" s="86" t="s">
        <v>95</v>
      </c>
      <c r="C240" s="26">
        <v>66000000</v>
      </c>
      <c r="D240" s="26">
        <v>0</v>
      </c>
      <c r="E240" s="26">
        <v>0</v>
      </c>
      <c r="F240" s="26">
        <v>0</v>
      </c>
      <c r="G240" s="26">
        <v>0</v>
      </c>
      <c r="H240" s="26">
        <v>66000000</v>
      </c>
      <c r="I240" s="26">
        <v>66000000</v>
      </c>
      <c r="J240" s="26">
        <v>66000000</v>
      </c>
      <c r="K240" s="26">
        <v>62056879.369999997</v>
      </c>
      <c r="L240" s="26">
        <v>62056879.369999997</v>
      </c>
      <c r="M240" s="26">
        <v>0</v>
      </c>
      <c r="N240" s="26">
        <v>0</v>
      </c>
      <c r="O240" s="26">
        <v>0</v>
      </c>
      <c r="P240" s="26">
        <v>0</v>
      </c>
      <c r="Q240" s="26">
        <v>3943120.63</v>
      </c>
      <c r="R240" s="26">
        <v>5.9744251969697002</v>
      </c>
      <c r="S240" s="26"/>
      <c r="X240">
        <v>0</v>
      </c>
      <c r="Z240">
        <v>0</v>
      </c>
      <c r="AB240">
        <v>0</v>
      </c>
    </row>
    <row r="241" spans="1:28" x14ac:dyDescent="0.2">
      <c r="A241" s="10" t="s">
        <v>381</v>
      </c>
      <c r="B241" s="86" t="s">
        <v>382</v>
      </c>
      <c r="C241" s="26">
        <v>729243039</v>
      </c>
      <c r="D241" s="26">
        <v>0</v>
      </c>
      <c r="E241" s="26">
        <v>0</v>
      </c>
      <c r="F241" s="26">
        <v>0</v>
      </c>
      <c r="G241" s="26">
        <v>0</v>
      </c>
      <c r="H241" s="26">
        <v>729243039</v>
      </c>
      <c r="I241" s="26">
        <v>729243039</v>
      </c>
      <c r="J241" s="26">
        <v>729243039</v>
      </c>
      <c r="K241" s="26">
        <v>750494089.87</v>
      </c>
      <c r="L241" s="26">
        <v>750494089.87</v>
      </c>
      <c r="M241" s="26">
        <v>0</v>
      </c>
      <c r="N241" s="26">
        <v>0</v>
      </c>
      <c r="O241" s="26">
        <v>0</v>
      </c>
      <c r="P241" s="26">
        <v>0</v>
      </c>
      <c r="Q241" s="26">
        <v>-21251050.870000001</v>
      </c>
      <c r="R241" s="26">
        <v>-2.9141246105195897</v>
      </c>
      <c r="S241" s="26"/>
      <c r="X241">
        <v>0</v>
      </c>
      <c r="Z241">
        <v>0</v>
      </c>
      <c r="AB241">
        <v>0</v>
      </c>
    </row>
    <row r="242" spans="1:28" x14ac:dyDescent="0.2">
      <c r="A242" s="10" t="s">
        <v>383</v>
      </c>
      <c r="B242" s="86" t="s">
        <v>382</v>
      </c>
      <c r="C242" s="26">
        <v>729243039</v>
      </c>
      <c r="D242" s="26">
        <v>0</v>
      </c>
      <c r="E242" s="26">
        <v>0</v>
      </c>
      <c r="F242" s="26">
        <v>0</v>
      </c>
      <c r="G242" s="26">
        <v>0</v>
      </c>
      <c r="H242" s="26">
        <v>729243039</v>
      </c>
      <c r="I242" s="26">
        <v>729243039</v>
      </c>
      <c r="J242" s="26">
        <v>729243039</v>
      </c>
      <c r="K242" s="26">
        <v>750494089.87</v>
      </c>
      <c r="L242" s="26">
        <v>750494089.87</v>
      </c>
      <c r="M242" s="26">
        <v>0</v>
      </c>
      <c r="N242" s="26">
        <v>0</v>
      </c>
      <c r="O242" s="26">
        <v>0</v>
      </c>
      <c r="P242" s="26">
        <v>0</v>
      </c>
      <c r="Q242" s="26">
        <v>-21251050.870000001</v>
      </c>
      <c r="R242" s="26">
        <v>-2.9141246105195897</v>
      </c>
      <c r="S242" s="26"/>
      <c r="X242">
        <v>0</v>
      </c>
      <c r="Z242">
        <v>0</v>
      </c>
      <c r="AB242">
        <v>0</v>
      </c>
    </row>
    <row r="243" spans="1:28" x14ac:dyDescent="0.2">
      <c r="A243" s="10" t="s">
        <v>384</v>
      </c>
      <c r="B243" s="86" t="s">
        <v>382</v>
      </c>
      <c r="C243" s="26">
        <v>729243039</v>
      </c>
      <c r="D243" s="26">
        <v>0</v>
      </c>
      <c r="E243" s="26">
        <v>0</v>
      </c>
      <c r="F243" s="26">
        <v>0</v>
      </c>
      <c r="G243" s="26">
        <v>0</v>
      </c>
      <c r="H243" s="26">
        <v>729243039</v>
      </c>
      <c r="I243" s="26">
        <v>729243039</v>
      </c>
      <c r="J243" s="26">
        <v>729243039</v>
      </c>
      <c r="K243" s="26">
        <v>750494089.87</v>
      </c>
      <c r="L243" s="26">
        <v>750494089.87</v>
      </c>
      <c r="M243" s="26">
        <v>0</v>
      </c>
      <c r="N243" s="26">
        <v>0</v>
      </c>
      <c r="O243" s="26">
        <v>0</v>
      </c>
      <c r="P243" s="26">
        <v>0</v>
      </c>
      <c r="Q243" s="26">
        <v>-21251050.870000001</v>
      </c>
      <c r="R243" s="26">
        <v>-2.9141246105195897</v>
      </c>
      <c r="S243" s="26"/>
      <c r="X243">
        <v>0</v>
      </c>
      <c r="Z243">
        <v>0</v>
      </c>
      <c r="AB243">
        <v>0</v>
      </c>
    </row>
    <row r="244" spans="1:28" x14ac:dyDescent="0.2">
      <c r="A244" s="10" t="s">
        <v>385</v>
      </c>
      <c r="B244" s="86" t="s">
        <v>386</v>
      </c>
      <c r="C244" s="26">
        <v>4520000000</v>
      </c>
      <c r="D244" s="26">
        <v>0</v>
      </c>
      <c r="E244" s="26">
        <v>0</v>
      </c>
      <c r="F244" s="26">
        <v>0</v>
      </c>
      <c r="G244" s="26">
        <v>0</v>
      </c>
      <c r="H244" s="26">
        <v>4520000000</v>
      </c>
      <c r="I244" s="26">
        <v>4520000000</v>
      </c>
      <c r="J244" s="26">
        <v>4520000000</v>
      </c>
      <c r="K244" s="26">
        <v>1560225770.4200001</v>
      </c>
      <c r="L244" s="26">
        <v>1560225770.4200001</v>
      </c>
      <c r="M244" s="26">
        <v>0</v>
      </c>
      <c r="N244" s="26">
        <v>0</v>
      </c>
      <c r="O244" s="26">
        <v>0</v>
      </c>
      <c r="P244" s="26">
        <v>0</v>
      </c>
      <c r="Q244" s="26">
        <v>2959774229.5799999</v>
      </c>
      <c r="R244" s="26">
        <v>318.072556348636</v>
      </c>
      <c r="S244" s="26"/>
      <c r="X244">
        <v>0</v>
      </c>
      <c r="Z244">
        <v>0</v>
      </c>
      <c r="AB244">
        <v>0</v>
      </c>
    </row>
    <row r="245" spans="1:28" x14ac:dyDescent="0.2">
      <c r="A245" s="10" t="s">
        <v>387</v>
      </c>
      <c r="B245" s="86" t="s">
        <v>388</v>
      </c>
      <c r="C245" s="26">
        <v>3320000000</v>
      </c>
      <c r="D245" s="26">
        <v>0</v>
      </c>
      <c r="E245" s="26">
        <v>0</v>
      </c>
      <c r="F245" s="26">
        <v>0</v>
      </c>
      <c r="G245" s="26">
        <v>0</v>
      </c>
      <c r="H245" s="26">
        <v>3320000000</v>
      </c>
      <c r="I245" s="26">
        <v>3320000000</v>
      </c>
      <c r="J245" s="26">
        <v>3320000000</v>
      </c>
      <c r="K245" s="26">
        <v>988042517.79999995</v>
      </c>
      <c r="L245" s="26">
        <v>988042517.79999995</v>
      </c>
      <c r="M245" s="26">
        <v>0</v>
      </c>
      <c r="N245" s="26">
        <v>0</v>
      </c>
      <c r="O245" s="26">
        <v>0</v>
      </c>
      <c r="P245" s="26">
        <v>0</v>
      </c>
      <c r="Q245" s="26">
        <v>2331957482.1999998</v>
      </c>
      <c r="R245" s="26">
        <v>152.51169081697</v>
      </c>
      <c r="S245" s="26"/>
      <c r="X245">
        <v>0</v>
      </c>
      <c r="Z245">
        <v>0</v>
      </c>
      <c r="AB245">
        <v>0</v>
      </c>
    </row>
    <row r="246" spans="1:28" x14ac:dyDescent="0.2">
      <c r="A246" s="10" t="s">
        <v>389</v>
      </c>
      <c r="B246" s="86" t="s">
        <v>390</v>
      </c>
      <c r="C246" s="26">
        <v>3300000000</v>
      </c>
      <c r="D246" s="26">
        <v>0</v>
      </c>
      <c r="E246" s="26">
        <v>0</v>
      </c>
      <c r="F246" s="26">
        <v>0</v>
      </c>
      <c r="G246" s="26">
        <v>0</v>
      </c>
      <c r="H246" s="26">
        <v>3300000000</v>
      </c>
      <c r="I246" s="26">
        <v>3300000000</v>
      </c>
      <c r="J246" s="26">
        <v>3300000000</v>
      </c>
      <c r="K246" s="26">
        <v>984511592.88999999</v>
      </c>
      <c r="L246" s="26">
        <v>984511592.88999999</v>
      </c>
      <c r="M246" s="26">
        <v>0</v>
      </c>
      <c r="N246" s="26">
        <v>0</v>
      </c>
      <c r="O246" s="26">
        <v>0</v>
      </c>
      <c r="P246" s="26">
        <v>0</v>
      </c>
      <c r="Q246" s="26">
        <v>2315488407.1100001</v>
      </c>
      <c r="R246" s="26">
        <v>70.166315366969698</v>
      </c>
      <c r="S246" s="26"/>
      <c r="X246">
        <v>0</v>
      </c>
      <c r="Z246">
        <v>0</v>
      </c>
      <c r="AB246">
        <v>0</v>
      </c>
    </row>
    <row r="247" spans="1:28" x14ac:dyDescent="0.2">
      <c r="A247" s="10" t="s">
        <v>391</v>
      </c>
      <c r="B247" s="86" t="s">
        <v>392</v>
      </c>
      <c r="C247" s="26">
        <v>3300000000</v>
      </c>
      <c r="D247" s="26">
        <v>0</v>
      </c>
      <c r="E247" s="26">
        <v>0</v>
      </c>
      <c r="F247" s="26">
        <v>0</v>
      </c>
      <c r="G247" s="26">
        <v>0</v>
      </c>
      <c r="H247" s="26">
        <v>3300000000</v>
      </c>
      <c r="I247" s="26">
        <v>3300000000</v>
      </c>
      <c r="J247" s="26">
        <v>3300000000</v>
      </c>
      <c r="K247" s="26">
        <v>984511592.88999999</v>
      </c>
      <c r="L247" s="26">
        <v>984511592.88999999</v>
      </c>
      <c r="M247" s="26">
        <v>0</v>
      </c>
      <c r="N247" s="26">
        <v>0</v>
      </c>
      <c r="O247" s="26">
        <v>0</v>
      </c>
      <c r="P247" s="26">
        <v>0</v>
      </c>
      <c r="Q247" s="26">
        <v>2315488407.1100001</v>
      </c>
      <c r="R247" s="26">
        <v>70.166315366969698</v>
      </c>
      <c r="S247" s="26"/>
      <c r="X247">
        <v>0</v>
      </c>
      <c r="Z247">
        <v>0</v>
      </c>
      <c r="AB247">
        <v>0</v>
      </c>
    </row>
    <row r="248" spans="1:28" x14ac:dyDescent="0.2">
      <c r="A248" s="10" t="s">
        <v>393</v>
      </c>
      <c r="B248" s="86" t="s">
        <v>392</v>
      </c>
      <c r="C248" s="26">
        <v>3300000000</v>
      </c>
      <c r="D248" s="26">
        <v>0</v>
      </c>
      <c r="E248" s="26">
        <v>0</v>
      </c>
      <c r="F248" s="26">
        <v>0</v>
      </c>
      <c r="G248" s="26">
        <v>0</v>
      </c>
      <c r="H248" s="26">
        <v>3300000000</v>
      </c>
      <c r="I248" s="26">
        <v>3300000000</v>
      </c>
      <c r="J248" s="26">
        <v>3300000000</v>
      </c>
      <c r="K248" s="26">
        <v>984511592.88999999</v>
      </c>
      <c r="L248" s="26">
        <v>984511592.88999999</v>
      </c>
      <c r="M248" s="26">
        <v>0</v>
      </c>
      <c r="N248" s="26">
        <v>0</v>
      </c>
      <c r="O248" s="26">
        <v>0</v>
      </c>
      <c r="P248" s="26">
        <v>0</v>
      </c>
      <c r="Q248" s="26">
        <v>2315488407.1100001</v>
      </c>
      <c r="R248" s="26">
        <v>70.166315366969698</v>
      </c>
      <c r="S248" s="26"/>
      <c r="X248">
        <v>0</v>
      </c>
      <c r="Z248">
        <v>0</v>
      </c>
      <c r="AB248">
        <v>0</v>
      </c>
    </row>
    <row r="249" spans="1:28" x14ac:dyDescent="0.2">
      <c r="A249" s="10" t="s">
        <v>394</v>
      </c>
      <c r="B249" s="86" t="s">
        <v>95</v>
      </c>
      <c r="C249" s="26">
        <v>3300000000</v>
      </c>
      <c r="D249" s="26">
        <v>0</v>
      </c>
      <c r="E249" s="26">
        <v>0</v>
      </c>
      <c r="F249" s="26">
        <v>0</v>
      </c>
      <c r="G249" s="26">
        <v>0</v>
      </c>
      <c r="H249" s="26">
        <v>3300000000</v>
      </c>
      <c r="I249" s="26">
        <v>3300000000</v>
      </c>
      <c r="J249" s="26">
        <v>3300000000</v>
      </c>
      <c r="K249" s="26">
        <v>984511592.88999999</v>
      </c>
      <c r="L249" s="26">
        <v>984511592.88999999</v>
      </c>
      <c r="M249" s="26">
        <v>0</v>
      </c>
      <c r="N249" s="26">
        <v>0</v>
      </c>
      <c r="O249" s="26">
        <v>0</v>
      </c>
      <c r="P249" s="26">
        <v>0</v>
      </c>
      <c r="Q249" s="26">
        <v>2315488407.1100001</v>
      </c>
      <c r="R249" s="26">
        <v>70.166315366969698</v>
      </c>
      <c r="S249" s="26"/>
      <c r="X249">
        <v>0</v>
      </c>
      <c r="Z249">
        <v>0</v>
      </c>
      <c r="AB249">
        <v>0</v>
      </c>
    </row>
    <row r="250" spans="1:28" x14ac:dyDescent="0.2">
      <c r="A250" s="10" t="s">
        <v>395</v>
      </c>
      <c r="B250" s="86" t="s">
        <v>396</v>
      </c>
      <c r="C250" s="26">
        <v>20000000</v>
      </c>
      <c r="D250" s="26">
        <v>0</v>
      </c>
      <c r="E250" s="26">
        <v>0</v>
      </c>
      <c r="F250" s="26">
        <v>0</v>
      </c>
      <c r="G250" s="26">
        <v>0</v>
      </c>
      <c r="H250" s="26">
        <v>20000000</v>
      </c>
      <c r="I250" s="26">
        <v>20000000</v>
      </c>
      <c r="J250" s="26">
        <v>20000000</v>
      </c>
      <c r="K250" s="26">
        <v>3530924.91</v>
      </c>
      <c r="L250" s="26">
        <v>3530924.91</v>
      </c>
      <c r="M250" s="26">
        <v>0</v>
      </c>
      <c r="N250" s="26">
        <v>0</v>
      </c>
      <c r="O250" s="26">
        <v>0</v>
      </c>
      <c r="P250" s="26">
        <v>0</v>
      </c>
      <c r="Q250" s="26">
        <v>16469075.09</v>
      </c>
      <c r="R250" s="26">
        <v>82.345375450000006</v>
      </c>
      <c r="S250" s="26"/>
      <c r="X250">
        <v>0</v>
      </c>
      <c r="Z250">
        <v>0</v>
      </c>
      <c r="AB250">
        <v>0</v>
      </c>
    </row>
    <row r="251" spans="1:28" x14ac:dyDescent="0.2">
      <c r="A251" s="10" t="s">
        <v>397</v>
      </c>
      <c r="B251" s="86" t="s">
        <v>398</v>
      </c>
      <c r="C251" s="26">
        <v>20000000</v>
      </c>
      <c r="D251" s="26">
        <v>0</v>
      </c>
      <c r="E251" s="26">
        <v>0</v>
      </c>
      <c r="F251" s="26">
        <v>0</v>
      </c>
      <c r="G251" s="26">
        <v>0</v>
      </c>
      <c r="H251" s="26">
        <v>20000000</v>
      </c>
      <c r="I251" s="26">
        <v>20000000</v>
      </c>
      <c r="J251" s="26">
        <v>20000000</v>
      </c>
      <c r="K251" s="26">
        <v>3530924.91</v>
      </c>
      <c r="L251" s="26">
        <v>3530924.91</v>
      </c>
      <c r="M251" s="26">
        <v>0</v>
      </c>
      <c r="N251" s="26">
        <v>0</v>
      </c>
      <c r="O251" s="26">
        <v>0</v>
      </c>
      <c r="P251" s="26">
        <v>0</v>
      </c>
      <c r="Q251" s="26">
        <v>16469075.09</v>
      </c>
      <c r="R251" s="26">
        <v>82.345375450000006</v>
      </c>
      <c r="S251" s="26"/>
      <c r="X251">
        <v>0</v>
      </c>
      <c r="Z251">
        <v>0</v>
      </c>
      <c r="AB251">
        <v>0</v>
      </c>
    </row>
    <row r="252" spans="1:28" x14ac:dyDescent="0.2">
      <c r="A252" s="10" t="s">
        <v>399</v>
      </c>
      <c r="B252" s="86" t="s">
        <v>398</v>
      </c>
      <c r="C252" s="26">
        <v>20000000</v>
      </c>
      <c r="D252" s="26">
        <v>0</v>
      </c>
      <c r="E252" s="26">
        <v>0</v>
      </c>
      <c r="F252" s="26">
        <v>0</v>
      </c>
      <c r="G252" s="26">
        <v>0</v>
      </c>
      <c r="H252" s="26">
        <v>20000000</v>
      </c>
      <c r="I252" s="26">
        <v>20000000</v>
      </c>
      <c r="J252" s="26">
        <v>20000000</v>
      </c>
      <c r="K252" s="26">
        <v>3530924.91</v>
      </c>
      <c r="L252" s="26">
        <v>3530924.91</v>
      </c>
      <c r="M252" s="26">
        <v>0</v>
      </c>
      <c r="N252" s="26">
        <v>0</v>
      </c>
      <c r="O252" s="26">
        <v>0</v>
      </c>
      <c r="P252" s="26">
        <v>0</v>
      </c>
      <c r="Q252" s="26">
        <v>16469075.09</v>
      </c>
      <c r="R252" s="26">
        <v>82.345375450000006</v>
      </c>
      <c r="S252" s="26"/>
      <c r="X252">
        <v>0</v>
      </c>
      <c r="Z252">
        <v>0</v>
      </c>
      <c r="AB252">
        <v>0</v>
      </c>
    </row>
    <row r="253" spans="1:28" x14ac:dyDescent="0.2">
      <c r="A253" s="10" t="s">
        <v>400</v>
      </c>
      <c r="B253" s="86" t="s">
        <v>401</v>
      </c>
      <c r="C253" s="26">
        <v>20000000</v>
      </c>
      <c r="D253" s="26">
        <v>0</v>
      </c>
      <c r="E253" s="26">
        <v>0</v>
      </c>
      <c r="F253" s="26">
        <v>0</v>
      </c>
      <c r="G253" s="26">
        <v>0</v>
      </c>
      <c r="H253" s="26">
        <v>20000000</v>
      </c>
      <c r="I253" s="26">
        <v>20000000</v>
      </c>
      <c r="J253" s="26">
        <v>20000000</v>
      </c>
      <c r="K253" s="26">
        <v>3530924.91</v>
      </c>
      <c r="L253" s="26">
        <v>3530924.91</v>
      </c>
      <c r="M253" s="26">
        <v>0</v>
      </c>
      <c r="N253" s="26">
        <v>0</v>
      </c>
      <c r="O253" s="26">
        <v>0</v>
      </c>
      <c r="P253" s="26">
        <v>0</v>
      </c>
      <c r="Q253" s="26">
        <v>16469075.09</v>
      </c>
      <c r="R253" s="26">
        <v>82.345375450000006</v>
      </c>
      <c r="S253" s="26"/>
      <c r="X253">
        <v>0</v>
      </c>
      <c r="Z253">
        <v>0</v>
      </c>
      <c r="AB253">
        <v>0</v>
      </c>
    </row>
    <row r="254" spans="1:28" x14ac:dyDescent="0.2">
      <c r="A254" s="10" t="s">
        <v>402</v>
      </c>
      <c r="B254" s="86" t="s">
        <v>403</v>
      </c>
      <c r="C254" s="26">
        <v>1200000000</v>
      </c>
      <c r="D254" s="26">
        <v>0</v>
      </c>
      <c r="E254" s="26">
        <v>0</v>
      </c>
      <c r="F254" s="26">
        <v>0</v>
      </c>
      <c r="G254" s="26">
        <v>0</v>
      </c>
      <c r="H254" s="26">
        <v>1200000000</v>
      </c>
      <c r="I254" s="26">
        <v>1200000000</v>
      </c>
      <c r="J254" s="26">
        <v>1200000000</v>
      </c>
      <c r="K254" s="26">
        <v>572183252.62</v>
      </c>
      <c r="L254" s="26">
        <v>572183252.62</v>
      </c>
      <c r="M254" s="26">
        <v>0</v>
      </c>
      <c r="N254" s="26">
        <v>0</v>
      </c>
      <c r="O254" s="26">
        <v>0</v>
      </c>
      <c r="P254" s="26">
        <v>0</v>
      </c>
      <c r="Q254" s="26">
        <v>627816747.38</v>
      </c>
      <c r="R254" s="26">
        <v>165.56086553166699</v>
      </c>
      <c r="S254" s="26"/>
      <c r="X254">
        <v>0</v>
      </c>
      <c r="Z254">
        <v>0</v>
      </c>
      <c r="AB254">
        <v>0</v>
      </c>
    </row>
    <row r="255" spans="1:28" x14ac:dyDescent="0.2">
      <c r="A255" s="10" t="s">
        <v>404</v>
      </c>
      <c r="B255" s="86" t="s">
        <v>405</v>
      </c>
      <c r="C255" s="26">
        <v>1200000000</v>
      </c>
      <c r="D255" s="26">
        <v>0</v>
      </c>
      <c r="E255" s="26">
        <v>0</v>
      </c>
      <c r="F255" s="26">
        <v>0</v>
      </c>
      <c r="G255" s="26">
        <v>0</v>
      </c>
      <c r="H255" s="26">
        <v>1200000000</v>
      </c>
      <c r="I255" s="26">
        <v>1200000000</v>
      </c>
      <c r="J255" s="26">
        <v>1200000000</v>
      </c>
      <c r="K255" s="26">
        <v>572183252.62</v>
      </c>
      <c r="L255" s="26">
        <v>572183252.62</v>
      </c>
      <c r="M255" s="26">
        <v>0</v>
      </c>
      <c r="N255" s="26">
        <v>0</v>
      </c>
      <c r="O255" s="26">
        <v>0</v>
      </c>
      <c r="P255" s="26">
        <v>0</v>
      </c>
      <c r="Q255" s="26">
        <v>627816747.38</v>
      </c>
      <c r="R255" s="26">
        <v>165.56086553166699</v>
      </c>
      <c r="S255" s="26"/>
      <c r="X255">
        <v>0</v>
      </c>
      <c r="Z255">
        <v>0</v>
      </c>
      <c r="AB255">
        <v>0</v>
      </c>
    </row>
    <row r="256" spans="1:28" x14ac:dyDescent="0.2">
      <c r="A256" s="10" t="s">
        <v>406</v>
      </c>
      <c r="B256" s="86" t="s">
        <v>407</v>
      </c>
      <c r="C256" s="26">
        <v>1200000000</v>
      </c>
      <c r="D256" s="26">
        <v>0</v>
      </c>
      <c r="E256" s="26">
        <v>0</v>
      </c>
      <c r="F256" s="26">
        <v>0</v>
      </c>
      <c r="G256" s="26">
        <v>0</v>
      </c>
      <c r="H256" s="26">
        <v>1200000000</v>
      </c>
      <c r="I256" s="26">
        <v>1200000000</v>
      </c>
      <c r="J256" s="26">
        <v>1200000000</v>
      </c>
      <c r="K256" s="26">
        <v>572183252.62</v>
      </c>
      <c r="L256" s="26">
        <v>572183252.62</v>
      </c>
      <c r="M256" s="26">
        <v>0</v>
      </c>
      <c r="N256" s="26">
        <v>0</v>
      </c>
      <c r="O256" s="26">
        <v>0</v>
      </c>
      <c r="P256" s="26">
        <v>0</v>
      </c>
      <c r="Q256" s="26">
        <v>627816747.38</v>
      </c>
      <c r="R256" s="26">
        <v>165.56086553166699</v>
      </c>
      <c r="S256" s="26"/>
      <c r="X256">
        <v>0</v>
      </c>
      <c r="Z256">
        <v>0</v>
      </c>
      <c r="AB256">
        <v>0</v>
      </c>
    </row>
    <row r="257" spans="1:28" x14ac:dyDescent="0.2">
      <c r="A257" s="10" t="s">
        <v>408</v>
      </c>
      <c r="B257" s="86" t="s">
        <v>407</v>
      </c>
      <c r="C257" s="26">
        <v>1200000000</v>
      </c>
      <c r="D257" s="26">
        <v>0</v>
      </c>
      <c r="E257" s="26">
        <v>0</v>
      </c>
      <c r="F257" s="26">
        <v>0</v>
      </c>
      <c r="G257" s="26">
        <v>0</v>
      </c>
      <c r="H257" s="26">
        <v>1200000000</v>
      </c>
      <c r="I257" s="26">
        <v>1200000000</v>
      </c>
      <c r="J257" s="26">
        <v>1200000000</v>
      </c>
      <c r="K257" s="26">
        <v>572183252.62</v>
      </c>
      <c r="L257" s="26">
        <v>572183252.62</v>
      </c>
      <c r="M257" s="26">
        <v>0</v>
      </c>
      <c r="N257" s="26">
        <v>0</v>
      </c>
      <c r="O257" s="26">
        <v>0</v>
      </c>
      <c r="P257" s="26">
        <v>0</v>
      </c>
      <c r="Q257" s="26">
        <v>627816747.38</v>
      </c>
      <c r="R257" s="26">
        <v>165.56086553166699</v>
      </c>
      <c r="S257" s="26"/>
      <c r="X257">
        <v>0</v>
      </c>
      <c r="Z257">
        <v>0</v>
      </c>
      <c r="AB257">
        <v>0</v>
      </c>
    </row>
    <row r="258" spans="1:28" x14ac:dyDescent="0.2">
      <c r="A258" s="10" t="s">
        <v>409</v>
      </c>
      <c r="B258" s="86" t="s">
        <v>410</v>
      </c>
      <c r="C258" s="26">
        <v>1200000000</v>
      </c>
      <c r="D258" s="26">
        <v>0</v>
      </c>
      <c r="E258" s="26">
        <v>0</v>
      </c>
      <c r="F258" s="26">
        <v>0</v>
      </c>
      <c r="G258" s="26">
        <v>0</v>
      </c>
      <c r="H258" s="26">
        <v>1200000000</v>
      </c>
      <c r="I258" s="26">
        <v>1200000000</v>
      </c>
      <c r="J258" s="26">
        <v>1200000000</v>
      </c>
      <c r="K258" s="26">
        <v>413269613.62</v>
      </c>
      <c r="L258" s="26">
        <v>413269613.62</v>
      </c>
      <c r="M258" s="26">
        <v>0</v>
      </c>
      <c r="N258" s="26">
        <v>0</v>
      </c>
      <c r="O258" s="26">
        <v>0</v>
      </c>
      <c r="P258" s="26">
        <v>0</v>
      </c>
      <c r="Q258" s="26">
        <v>786730386.38</v>
      </c>
      <c r="R258" s="26">
        <v>65.560865531666693</v>
      </c>
      <c r="S258" s="26"/>
      <c r="X258">
        <v>0</v>
      </c>
      <c r="Z258">
        <v>0</v>
      </c>
      <c r="AB258">
        <v>0</v>
      </c>
    </row>
    <row r="259" spans="1:28" x14ac:dyDescent="0.2">
      <c r="A259" s="10" t="s">
        <v>411</v>
      </c>
      <c r="B259" s="86" t="s">
        <v>412</v>
      </c>
      <c r="C259" s="26">
        <v>0</v>
      </c>
      <c r="D259" s="26">
        <v>0</v>
      </c>
      <c r="E259" s="26">
        <v>0</v>
      </c>
      <c r="F259" s="26">
        <v>0</v>
      </c>
      <c r="G259" s="26">
        <v>0</v>
      </c>
      <c r="H259" s="26">
        <v>0</v>
      </c>
      <c r="I259" s="26">
        <v>0</v>
      </c>
      <c r="J259" s="26">
        <v>0</v>
      </c>
      <c r="K259" s="26">
        <v>158913639</v>
      </c>
      <c r="L259" s="26">
        <v>158913639</v>
      </c>
      <c r="M259" s="26">
        <v>0</v>
      </c>
      <c r="N259" s="26">
        <v>0</v>
      </c>
      <c r="O259" s="26">
        <v>0</v>
      </c>
      <c r="P259" s="26">
        <v>0</v>
      </c>
      <c r="Q259" s="26">
        <v>-158913639</v>
      </c>
      <c r="R259" s="26">
        <v>100</v>
      </c>
      <c r="S259" s="26"/>
      <c r="X259">
        <v>0</v>
      </c>
      <c r="Z259">
        <v>0</v>
      </c>
      <c r="AB259">
        <v>0</v>
      </c>
    </row>
    <row r="260" spans="1:28" x14ac:dyDescent="0.2">
      <c r="A260" s="10" t="s">
        <v>413</v>
      </c>
      <c r="B260" s="86" t="s">
        <v>414</v>
      </c>
      <c r="C260" s="26">
        <v>60618170799</v>
      </c>
      <c r="D260" s="26">
        <v>56835819020.709999</v>
      </c>
      <c r="E260" s="26">
        <v>0</v>
      </c>
      <c r="F260" s="26">
        <v>0</v>
      </c>
      <c r="G260" s="26">
        <v>0</v>
      </c>
      <c r="H260" s="26">
        <v>117453989819.71001</v>
      </c>
      <c r="I260" s="26">
        <v>117453989819.71001</v>
      </c>
      <c r="J260" s="26">
        <v>117453989819.71001</v>
      </c>
      <c r="K260" s="26">
        <v>56917668723.970001</v>
      </c>
      <c r="L260" s="26">
        <v>56917668723.970001</v>
      </c>
      <c r="M260" s="26">
        <v>0</v>
      </c>
      <c r="N260" s="26">
        <v>0</v>
      </c>
      <c r="O260" s="26">
        <v>0</v>
      </c>
      <c r="P260" s="26">
        <v>0</v>
      </c>
      <c r="Q260" s="26">
        <v>60536321095.739998</v>
      </c>
      <c r="R260" s="26">
        <v>1715.2685416064601</v>
      </c>
      <c r="S260" s="26"/>
      <c r="X260">
        <v>0</v>
      </c>
      <c r="Z260">
        <v>0</v>
      </c>
      <c r="AB260">
        <v>0</v>
      </c>
    </row>
    <row r="261" spans="1:28" x14ac:dyDescent="0.2">
      <c r="A261" s="10" t="s">
        <v>415</v>
      </c>
      <c r="B261" s="86" t="s">
        <v>416</v>
      </c>
      <c r="C261" s="26">
        <v>100000000</v>
      </c>
      <c r="D261" s="26">
        <v>0</v>
      </c>
      <c r="E261" s="26">
        <v>0</v>
      </c>
      <c r="F261" s="26">
        <v>0</v>
      </c>
      <c r="G261" s="26">
        <v>0</v>
      </c>
      <c r="H261" s="26">
        <v>100000000</v>
      </c>
      <c r="I261" s="26">
        <v>100000000</v>
      </c>
      <c r="J261" s="26">
        <v>100000000</v>
      </c>
      <c r="K261" s="26">
        <v>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26">
        <v>100000000</v>
      </c>
      <c r="R261" s="26">
        <v>100</v>
      </c>
      <c r="S261" s="26"/>
      <c r="X261">
        <v>0</v>
      </c>
      <c r="Z261">
        <v>0</v>
      </c>
      <c r="AB261">
        <v>0</v>
      </c>
    </row>
    <row r="262" spans="1:28" x14ac:dyDescent="0.2">
      <c r="A262" s="10" t="s">
        <v>417</v>
      </c>
      <c r="B262" s="86" t="s">
        <v>418</v>
      </c>
      <c r="C262" s="26">
        <v>100000000</v>
      </c>
      <c r="D262" s="26">
        <v>0</v>
      </c>
      <c r="E262" s="26">
        <v>0</v>
      </c>
      <c r="F262" s="26">
        <v>0</v>
      </c>
      <c r="G262" s="26">
        <v>0</v>
      </c>
      <c r="H262" s="26">
        <v>100000000</v>
      </c>
      <c r="I262" s="26">
        <v>100000000</v>
      </c>
      <c r="J262" s="26">
        <v>100000000</v>
      </c>
      <c r="K262" s="26">
        <v>0</v>
      </c>
      <c r="L262" s="26">
        <v>0</v>
      </c>
      <c r="M262" s="26">
        <v>0</v>
      </c>
      <c r="N262" s="26">
        <v>0</v>
      </c>
      <c r="O262" s="26">
        <v>0</v>
      </c>
      <c r="P262" s="26">
        <v>0</v>
      </c>
      <c r="Q262" s="26">
        <v>100000000</v>
      </c>
      <c r="R262" s="26">
        <v>100</v>
      </c>
      <c r="S262" s="26"/>
      <c r="X262">
        <v>0</v>
      </c>
      <c r="Z262">
        <v>0</v>
      </c>
      <c r="AB262">
        <v>0</v>
      </c>
    </row>
    <row r="263" spans="1:28" x14ac:dyDescent="0.2">
      <c r="A263" s="10" t="s">
        <v>419</v>
      </c>
      <c r="B263" s="86" t="s">
        <v>418</v>
      </c>
      <c r="C263" s="26">
        <v>100000000</v>
      </c>
      <c r="D263" s="26">
        <v>0</v>
      </c>
      <c r="E263" s="26">
        <v>0</v>
      </c>
      <c r="F263" s="26">
        <v>0</v>
      </c>
      <c r="G263" s="26">
        <v>0</v>
      </c>
      <c r="H263" s="26">
        <v>100000000</v>
      </c>
      <c r="I263" s="26">
        <v>100000000</v>
      </c>
      <c r="J263" s="26">
        <v>100000000</v>
      </c>
      <c r="K263" s="26">
        <v>0</v>
      </c>
      <c r="L263" s="26">
        <v>0</v>
      </c>
      <c r="M263" s="26">
        <v>0</v>
      </c>
      <c r="N263" s="26">
        <v>0</v>
      </c>
      <c r="O263" s="26">
        <v>0</v>
      </c>
      <c r="P263" s="26">
        <v>0</v>
      </c>
      <c r="Q263" s="26">
        <v>100000000</v>
      </c>
      <c r="R263" s="26">
        <v>100</v>
      </c>
      <c r="S263" s="26"/>
      <c r="X263">
        <v>0</v>
      </c>
      <c r="Z263">
        <v>0</v>
      </c>
      <c r="AB263">
        <v>0</v>
      </c>
    </row>
    <row r="264" spans="1:28" x14ac:dyDescent="0.2">
      <c r="A264" s="10" t="s">
        <v>420</v>
      </c>
      <c r="B264" s="86" t="s">
        <v>418</v>
      </c>
      <c r="C264" s="26">
        <v>100000000</v>
      </c>
      <c r="D264" s="26">
        <v>0</v>
      </c>
      <c r="E264" s="26">
        <v>0</v>
      </c>
      <c r="F264" s="26">
        <v>0</v>
      </c>
      <c r="G264" s="26">
        <v>0</v>
      </c>
      <c r="H264" s="26">
        <v>100000000</v>
      </c>
      <c r="I264" s="26">
        <v>100000000</v>
      </c>
      <c r="J264" s="26">
        <v>100000000</v>
      </c>
      <c r="K264" s="26">
        <v>0</v>
      </c>
      <c r="L264" s="26">
        <v>0</v>
      </c>
      <c r="M264" s="26">
        <v>0</v>
      </c>
      <c r="N264" s="26">
        <v>0</v>
      </c>
      <c r="O264" s="26">
        <v>0</v>
      </c>
      <c r="P264" s="26">
        <v>0</v>
      </c>
      <c r="Q264" s="26">
        <v>100000000</v>
      </c>
      <c r="R264" s="26">
        <v>100</v>
      </c>
      <c r="S264" s="26"/>
      <c r="X264">
        <v>0</v>
      </c>
      <c r="Z264">
        <v>0</v>
      </c>
      <c r="AB264">
        <v>0</v>
      </c>
    </row>
    <row r="265" spans="1:28" x14ac:dyDescent="0.2">
      <c r="A265" s="10" t="s">
        <v>421</v>
      </c>
      <c r="B265" s="86" t="s">
        <v>418</v>
      </c>
      <c r="C265" s="26">
        <v>100000000</v>
      </c>
      <c r="D265" s="26">
        <v>0</v>
      </c>
      <c r="E265" s="26">
        <v>0</v>
      </c>
      <c r="F265" s="26">
        <v>0</v>
      </c>
      <c r="G265" s="26">
        <v>0</v>
      </c>
      <c r="H265" s="26">
        <v>100000000</v>
      </c>
      <c r="I265" s="26">
        <v>100000000</v>
      </c>
      <c r="J265" s="26">
        <v>100000000</v>
      </c>
      <c r="K265" s="26">
        <v>0</v>
      </c>
      <c r="L265" s="26">
        <v>0</v>
      </c>
      <c r="M265" s="26">
        <v>0</v>
      </c>
      <c r="N265" s="26">
        <v>0</v>
      </c>
      <c r="O265" s="26">
        <v>0</v>
      </c>
      <c r="P265" s="26">
        <v>0</v>
      </c>
      <c r="Q265" s="26">
        <v>100000000</v>
      </c>
      <c r="R265" s="26">
        <v>100</v>
      </c>
      <c r="S265" s="26"/>
      <c r="X265">
        <v>0</v>
      </c>
      <c r="Z265">
        <v>0</v>
      </c>
      <c r="AB265">
        <v>0</v>
      </c>
    </row>
    <row r="266" spans="1:28" x14ac:dyDescent="0.2">
      <c r="A266" s="10" t="s">
        <v>422</v>
      </c>
      <c r="B266" s="86" t="s">
        <v>418</v>
      </c>
      <c r="C266" s="26">
        <v>100000000</v>
      </c>
      <c r="D266" s="26">
        <v>0</v>
      </c>
      <c r="E266" s="26">
        <v>0</v>
      </c>
      <c r="F266" s="26">
        <v>0</v>
      </c>
      <c r="G266" s="26">
        <v>0</v>
      </c>
      <c r="H266" s="26">
        <v>100000000</v>
      </c>
      <c r="I266" s="26">
        <v>100000000</v>
      </c>
      <c r="J266" s="26">
        <v>100000000</v>
      </c>
      <c r="K266" s="26">
        <v>0</v>
      </c>
      <c r="L266" s="26">
        <v>0</v>
      </c>
      <c r="M266" s="26">
        <v>0</v>
      </c>
      <c r="N266" s="26">
        <v>0</v>
      </c>
      <c r="O266" s="26">
        <v>0</v>
      </c>
      <c r="P266" s="26">
        <v>0</v>
      </c>
      <c r="Q266" s="26">
        <v>100000000</v>
      </c>
      <c r="R266" s="26">
        <v>100</v>
      </c>
      <c r="S266" s="26"/>
      <c r="X266">
        <v>0</v>
      </c>
      <c r="Z266">
        <v>0</v>
      </c>
      <c r="AB266">
        <v>0</v>
      </c>
    </row>
    <row r="267" spans="1:28" x14ac:dyDescent="0.2">
      <c r="A267" s="10" t="s">
        <v>423</v>
      </c>
      <c r="B267" s="86" t="s">
        <v>95</v>
      </c>
      <c r="C267" s="26">
        <v>100000000</v>
      </c>
      <c r="D267" s="26">
        <v>0</v>
      </c>
      <c r="E267" s="26">
        <v>0</v>
      </c>
      <c r="F267" s="26">
        <v>0</v>
      </c>
      <c r="G267" s="26">
        <v>0</v>
      </c>
      <c r="H267" s="26">
        <v>100000000</v>
      </c>
      <c r="I267" s="26">
        <v>100000000</v>
      </c>
      <c r="J267" s="26">
        <v>100000000</v>
      </c>
      <c r="K267" s="26">
        <v>0</v>
      </c>
      <c r="L267" s="26">
        <v>0</v>
      </c>
      <c r="M267" s="26">
        <v>0</v>
      </c>
      <c r="N267" s="26">
        <v>0</v>
      </c>
      <c r="O267" s="26">
        <v>0</v>
      </c>
      <c r="P267" s="26">
        <v>0</v>
      </c>
      <c r="Q267" s="26">
        <v>100000000</v>
      </c>
      <c r="R267" s="26">
        <v>100</v>
      </c>
      <c r="S267" s="26"/>
      <c r="X267">
        <v>0</v>
      </c>
      <c r="Z267">
        <v>0</v>
      </c>
      <c r="AB267">
        <v>0</v>
      </c>
    </row>
    <row r="268" spans="1:28" x14ac:dyDescent="0.2">
      <c r="A268" s="10" t="s">
        <v>424</v>
      </c>
      <c r="B268" s="86" t="s">
        <v>425</v>
      </c>
      <c r="C268" s="26">
        <v>465170799</v>
      </c>
      <c r="D268" s="26">
        <v>0</v>
      </c>
      <c r="E268" s="26">
        <v>0</v>
      </c>
      <c r="F268" s="26">
        <v>0</v>
      </c>
      <c r="G268" s="26">
        <v>0</v>
      </c>
      <c r="H268" s="26">
        <v>465170799</v>
      </c>
      <c r="I268" s="26">
        <v>465170799</v>
      </c>
      <c r="J268" s="26">
        <v>465170799</v>
      </c>
      <c r="K268" s="26">
        <v>329207633.25999999</v>
      </c>
      <c r="L268" s="26">
        <v>329207633.25999999</v>
      </c>
      <c r="M268" s="26">
        <v>0</v>
      </c>
      <c r="N268" s="26">
        <v>0</v>
      </c>
      <c r="O268" s="26">
        <v>0</v>
      </c>
      <c r="P268" s="26">
        <v>0</v>
      </c>
      <c r="Q268" s="26">
        <v>135963165.74000001</v>
      </c>
      <c r="R268" s="26">
        <v>1225.1403755687199</v>
      </c>
      <c r="S268" s="26"/>
      <c r="X268">
        <v>0</v>
      </c>
      <c r="Z268">
        <v>0</v>
      </c>
      <c r="AB268">
        <v>0</v>
      </c>
    </row>
    <row r="269" spans="1:28" x14ac:dyDescent="0.2">
      <c r="A269" s="10" t="s">
        <v>426</v>
      </c>
      <c r="B269" s="86" t="s">
        <v>427</v>
      </c>
      <c r="C269" s="26">
        <v>465170799</v>
      </c>
      <c r="D269" s="26">
        <v>0</v>
      </c>
      <c r="E269" s="26">
        <v>0</v>
      </c>
      <c r="F269" s="26">
        <v>0</v>
      </c>
      <c r="G269" s="26">
        <v>0</v>
      </c>
      <c r="H269" s="26">
        <v>465170799</v>
      </c>
      <c r="I269" s="26">
        <v>465170799</v>
      </c>
      <c r="J269" s="26">
        <v>465170799</v>
      </c>
      <c r="K269" s="26">
        <v>329207633.25999999</v>
      </c>
      <c r="L269" s="26">
        <v>329207633.25999999</v>
      </c>
      <c r="M269" s="26">
        <v>0</v>
      </c>
      <c r="N269" s="26">
        <v>0</v>
      </c>
      <c r="O269" s="26">
        <v>0</v>
      </c>
      <c r="P269" s="26">
        <v>0</v>
      </c>
      <c r="Q269" s="26">
        <v>135963165.74000001</v>
      </c>
      <c r="R269" s="26">
        <v>1225.1403755687199</v>
      </c>
      <c r="S269" s="26"/>
      <c r="X269">
        <v>0</v>
      </c>
      <c r="Z269">
        <v>0</v>
      </c>
      <c r="AB269">
        <v>0</v>
      </c>
    </row>
    <row r="270" spans="1:28" x14ac:dyDescent="0.2">
      <c r="A270" s="10" t="s">
        <v>428</v>
      </c>
      <c r="B270" s="86" t="s">
        <v>429</v>
      </c>
      <c r="C270" s="26">
        <v>465170799</v>
      </c>
      <c r="D270" s="26">
        <v>0</v>
      </c>
      <c r="E270" s="26">
        <v>0</v>
      </c>
      <c r="F270" s="26">
        <v>0</v>
      </c>
      <c r="G270" s="26">
        <v>0</v>
      </c>
      <c r="H270" s="26">
        <v>465170799</v>
      </c>
      <c r="I270" s="26">
        <v>465170799</v>
      </c>
      <c r="J270" s="26">
        <v>465170799</v>
      </c>
      <c r="K270" s="26">
        <v>275640495.75</v>
      </c>
      <c r="L270" s="26">
        <v>275640495.75</v>
      </c>
      <c r="M270" s="26">
        <v>0</v>
      </c>
      <c r="N270" s="26">
        <v>0</v>
      </c>
      <c r="O270" s="26">
        <v>0</v>
      </c>
      <c r="P270" s="26">
        <v>0</v>
      </c>
      <c r="Q270" s="26">
        <v>189530303.25</v>
      </c>
      <c r="R270" s="26">
        <v>125.14037556872</v>
      </c>
      <c r="S270" s="26"/>
      <c r="X270">
        <v>0</v>
      </c>
      <c r="Z270">
        <v>0</v>
      </c>
      <c r="AB270">
        <v>0</v>
      </c>
    </row>
    <row r="271" spans="1:28" x14ac:dyDescent="0.2">
      <c r="A271" s="10" t="s">
        <v>430</v>
      </c>
      <c r="B271" s="86" t="s">
        <v>429</v>
      </c>
      <c r="C271" s="26">
        <v>465170799</v>
      </c>
      <c r="D271" s="26">
        <v>0</v>
      </c>
      <c r="E271" s="26">
        <v>0</v>
      </c>
      <c r="F271" s="26">
        <v>0</v>
      </c>
      <c r="G271" s="26">
        <v>0</v>
      </c>
      <c r="H271" s="26">
        <v>465170799</v>
      </c>
      <c r="I271" s="26">
        <v>465170799</v>
      </c>
      <c r="J271" s="26">
        <v>465170799</v>
      </c>
      <c r="K271" s="26">
        <v>275640495.75</v>
      </c>
      <c r="L271" s="26">
        <v>275640495.75</v>
      </c>
      <c r="M271" s="26">
        <v>0</v>
      </c>
      <c r="N271" s="26">
        <v>0</v>
      </c>
      <c r="O271" s="26">
        <v>0</v>
      </c>
      <c r="P271" s="26">
        <v>0</v>
      </c>
      <c r="Q271" s="26">
        <v>189530303.25</v>
      </c>
      <c r="R271" s="26">
        <v>125.14037556872</v>
      </c>
      <c r="S271" s="26"/>
      <c r="X271">
        <v>0</v>
      </c>
      <c r="Z271">
        <v>0</v>
      </c>
      <c r="AB271">
        <v>0</v>
      </c>
    </row>
    <row r="272" spans="1:28" x14ac:dyDescent="0.2">
      <c r="A272" s="10" t="s">
        <v>431</v>
      </c>
      <c r="B272" s="86" t="s">
        <v>429</v>
      </c>
      <c r="C272" s="26">
        <v>465170799</v>
      </c>
      <c r="D272" s="26">
        <v>0</v>
      </c>
      <c r="E272" s="26">
        <v>0</v>
      </c>
      <c r="F272" s="26">
        <v>0</v>
      </c>
      <c r="G272" s="26">
        <v>0</v>
      </c>
      <c r="H272" s="26">
        <v>465170799</v>
      </c>
      <c r="I272" s="26">
        <v>465170799</v>
      </c>
      <c r="J272" s="26">
        <v>465170799</v>
      </c>
      <c r="K272" s="26">
        <v>275640495.75</v>
      </c>
      <c r="L272" s="26">
        <v>275640495.75</v>
      </c>
      <c r="M272" s="26">
        <v>0</v>
      </c>
      <c r="N272" s="26">
        <v>0</v>
      </c>
      <c r="O272" s="26">
        <v>0</v>
      </c>
      <c r="P272" s="26">
        <v>0</v>
      </c>
      <c r="Q272" s="26">
        <v>189530303.25</v>
      </c>
      <c r="R272" s="26">
        <v>125.14037556872</v>
      </c>
      <c r="S272" s="26"/>
      <c r="X272">
        <v>0</v>
      </c>
      <c r="Z272">
        <v>0</v>
      </c>
      <c r="AB272">
        <v>0</v>
      </c>
    </row>
    <row r="273" spans="1:28" x14ac:dyDescent="0.2">
      <c r="A273" s="10" t="s">
        <v>432</v>
      </c>
      <c r="B273" s="86" t="s">
        <v>429</v>
      </c>
      <c r="C273" s="26">
        <v>465170799</v>
      </c>
      <c r="D273" s="26">
        <v>0</v>
      </c>
      <c r="E273" s="26">
        <v>0</v>
      </c>
      <c r="F273" s="26">
        <v>0</v>
      </c>
      <c r="G273" s="26">
        <v>0</v>
      </c>
      <c r="H273" s="26">
        <v>465170799</v>
      </c>
      <c r="I273" s="26">
        <v>465170799</v>
      </c>
      <c r="J273" s="26">
        <v>465170799</v>
      </c>
      <c r="K273" s="26">
        <v>275640495.75</v>
      </c>
      <c r="L273" s="26">
        <v>275640495.75</v>
      </c>
      <c r="M273" s="26">
        <v>0</v>
      </c>
      <c r="N273" s="26">
        <v>0</v>
      </c>
      <c r="O273" s="26">
        <v>0</v>
      </c>
      <c r="P273" s="26">
        <v>0</v>
      </c>
      <c r="Q273" s="26">
        <v>189530303.25</v>
      </c>
      <c r="R273" s="26">
        <v>125.14037556872</v>
      </c>
      <c r="S273" s="26"/>
      <c r="X273">
        <v>0</v>
      </c>
      <c r="Z273">
        <v>0</v>
      </c>
      <c r="AB273">
        <v>0</v>
      </c>
    </row>
    <row r="274" spans="1:28" x14ac:dyDescent="0.2">
      <c r="A274" s="10" t="s">
        <v>433</v>
      </c>
      <c r="B274" s="86" t="s">
        <v>95</v>
      </c>
      <c r="C274" s="26">
        <v>385170799</v>
      </c>
      <c r="D274" s="26">
        <v>0</v>
      </c>
      <c r="E274" s="26">
        <v>0</v>
      </c>
      <c r="F274" s="26">
        <v>0</v>
      </c>
      <c r="G274" s="26">
        <v>0</v>
      </c>
      <c r="H274" s="26">
        <v>385170799</v>
      </c>
      <c r="I274" s="26">
        <v>385170799</v>
      </c>
      <c r="J274" s="26">
        <v>385170799</v>
      </c>
      <c r="K274" s="26">
        <v>272312020.58999997</v>
      </c>
      <c r="L274" s="26">
        <v>272312020.58999997</v>
      </c>
      <c r="M274" s="26">
        <v>0</v>
      </c>
      <c r="N274" s="26">
        <v>0</v>
      </c>
      <c r="O274" s="26">
        <v>0</v>
      </c>
      <c r="P274" s="26">
        <v>0</v>
      </c>
      <c r="Q274" s="26">
        <v>112858778.41</v>
      </c>
      <c r="R274" s="26">
        <v>29.300969518719896</v>
      </c>
      <c r="S274" s="26"/>
      <c r="X274">
        <v>0</v>
      </c>
      <c r="Z274">
        <v>0</v>
      </c>
      <c r="AB274">
        <v>0</v>
      </c>
    </row>
    <row r="275" spans="1:28" x14ac:dyDescent="0.2">
      <c r="A275" s="10" t="s">
        <v>434</v>
      </c>
      <c r="B275" s="86" t="s">
        <v>435</v>
      </c>
      <c r="C275" s="26">
        <v>80000000</v>
      </c>
      <c r="D275" s="26">
        <v>0</v>
      </c>
      <c r="E275" s="26">
        <v>0</v>
      </c>
      <c r="F275" s="26">
        <v>0</v>
      </c>
      <c r="G275" s="26">
        <v>0</v>
      </c>
      <c r="H275" s="26">
        <v>80000000</v>
      </c>
      <c r="I275" s="26">
        <v>80000000</v>
      </c>
      <c r="J275" s="26">
        <v>80000000</v>
      </c>
      <c r="K275" s="26">
        <v>3328475.16</v>
      </c>
      <c r="L275" s="26">
        <v>3328475.16</v>
      </c>
      <c r="M275" s="26">
        <v>0</v>
      </c>
      <c r="N275" s="26">
        <v>0</v>
      </c>
      <c r="O275" s="26">
        <v>0</v>
      </c>
      <c r="P275" s="26">
        <v>0</v>
      </c>
      <c r="Q275" s="26">
        <v>76671524.840000004</v>
      </c>
      <c r="R275" s="26">
        <v>95.839406049999994</v>
      </c>
      <c r="S275" s="26"/>
      <c r="X275">
        <v>0</v>
      </c>
      <c r="Z275">
        <v>0</v>
      </c>
      <c r="AB275">
        <v>0</v>
      </c>
    </row>
    <row r="276" spans="1:28" x14ac:dyDescent="0.2">
      <c r="A276" s="10" t="s">
        <v>436</v>
      </c>
      <c r="B276" s="86" t="s">
        <v>437</v>
      </c>
      <c r="C276" s="26">
        <v>0</v>
      </c>
      <c r="D276" s="26">
        <v>0</v>
      </c>
      <c r="E276" s="26">
        <v>0</v>
      </c>
      <c r="F276" s="26">
        <v>0</v>
      </c>
      <c r="G276" s="26">
        <v>0</v>
      </c>
      <c r="H276" s="26">
        <v>0</v>
      </c>
      <c r="I276" s="26">
        <v>0</v>
      </c>
      <c r="J276" s="26">
        <v>0</v>
      </c>
      <c r="K276" s="26">
        <v>28834.2</v>
      </c>
      <c r="L276" s="26">
        <v>28834.2</v>
      </c>
      <c r="M276" s="26">
        <v>0</v>
      </c>
      <c r="N276" s="26">
        <v>0</v>
      </c>
      <c r="O276" s="26">
        <v>0</v>
      </c>
      <c r="P276" s="26">
        <v>0</v>
      </c>
      <c r="Q276" s="26">
        <v>-28834.2</v>
      </c>
      <c r="R276" s="26">
        <v>100</v>
      </c>
      <c r="S276" s="26"/>
      <c r="X276">
        <v>0</v>
      </c>
      <c r="Z276">
        <v>0</v>
      </c>
      <c r="AB276">
        <v>0</v>
      </c>
    </row>
    <row r="277" spans="1:28" x14ac:dyDescent="0.2">
      <c r="A277" s="10" t="s">
        <v>438</v>
      </c>
      <c r="B277" s="86" t="s">
        <v>437</v>
      </c>
      <c r="C277" s="26">
        <v>0</v>
      </c>
      <c r="D277" s="26">
        <v>0</v>
      </c>
      <c r="E277" s="26">
        <v>0</v>
      </c>
      <c r="F277" s="26">
        <v>0</v>
      </c>
      <c r="G277" s="26">
        <v>0</v>
      </c>
      <c r="H277" s="26">
        <v>0</v>
      </c>
      <c r="I277" s="26">
        <v>0</v>
      </c>
      <c r="J277" s="26">
        <v>0</v>
      </c>
      <c r="K277" s="26">
        <v>28834.2</v>
      </c>
      <c r="L277" s="26">
        <v>28834.2</v>
      </c>
      <c r="M277" s="26">
        <v>0</v>
      </c>
      <c r="N277" s="26">
        <v>0</v>
      </c>
      <c r="O277" s="26">
        <v>0</v>
      </c>
      <c r="P277" s="26">
        <v>0</v>
      </c>
      <c r="Q277" s="26">
        <v>-28834.2</v>
      </c>
      <c r="R277" s="26">
        <v>100</v>
      </c>
      <c r="S277" s="26"/>
      <c r="X277">
        <v>0</v>
      </c>
      <c r="Z277">
        <v>0</v>
      </c>
      <c r="AB277">
        <v>0</v>
      </c>
    </row>
    <row r="278" spans="1:28" x14ac:dyDescent="0.2">
      <c r="A278" s="10" t="s">
        <v>439</v>
      </c>
      <c r="B278" s="86" t="s">
        <v>437</v>
      </c>
      <c r="C278" s="26">
        <v>0</v>
      </c>
      <c r="D278" s="26">
        <v>0</v>
      </c>
      <c r="E278" s="26">
        <v>0</v>
      </c>
      <c r="F278" s="26">
        <v>0</v>
      </c>
      <c r="G278" s="26">
        <v>0</v>
      </c>
      <c r="H278" s="26">
        <v>0</v>
      </c>
      <c r="I278" s="26">
        <v>0</v>
      </c>
      <c r="J278" s="26">
        <v>0</v>
      </c>
      <c r="K278" s="26">
        <v>28834.2</v>
      </c>
      <c r="L278" s="26">
        <v>28834.2</v>
      </c>
      <c r="M278" s="26">
        <v>0</v>
      </c>
      <c r="N278" s="26">
        <v>0</v>
      </c>
      <c r="O278" s="26">
        <v>0</v>
      </c>
      <c r="P278" s="26">
        <v>0</v>
      </c>
      <c r="Q278" s="26">
        <v>-28834.2</v>
      </c>
      <c r="R278" s="26">
        <v>100</v>
      </c>
      <c r="S278" s="26"/>
      <c r="X278">
        <v>0</v>
      </c>
      <c r="Z278">
        <v>0</v>
      </c>
      <c r="AB278">
        <v>0</v>
      </c>
    </row>
    <row r="279" spans="1:28" ht="25.5" x14ac:dyDescent="0.2">
      <c r="A279" s="10" t="s">
        <v>440</v>
      </c>
      <c r="B279" s="87" t="s">
        <v>441</v>
      </c>
      <c r="C279" s="26">
        <v>0</v>
      </c>
      <c r="D279" s="26">
        <v>0</v>
      </c>
      <c r="E279" s="26">
        <v>0</v>
      </c>
      <c r="F279" s="26">
        <v>0</v>
      </c>
      <c r="G279" s="26">
        <v>0</v>
      </c>
      <c r="H279" s="26">
        <v>0</v>
      </c>
      <c r="I279" s="26">
        <v>0</v>
      </c>
      <c r="J279" s="26">
        <v>0</v>
      </c>
      <c r="K279" s="26">
        <v>28834.2</v>
      </c>
      <c r="L279" s="26">
        <v>28834.2</v>
      </c>
      <c r="M279" s="26">
        <v>0</v>
      </c>
      <c r="N279" s="26">
        <v>0</v>
      </c>
      <c r="O279" s="26">
        <v>0</v>
      </c>
      <c r="P279" s="26">
        <v>0</v>
      </c>
      <c r="Q279" s="26">
        <v>-28834.2</v>
      </c>
      <c r="R279" s="26">
        <v>100</v>
      </c>
      <c r="S279" s="26"/>
      <c r="X279">
        <v>0</v>
      </c>
      <c r="Z279">
        <v>0</v>
      </c>
      <c r="AB279">
        <v>0</v>
      </c>
    </row>
    <row r="280" spans="1:28" x14ac:dyDescent="0.2">
      <c r="A280" s="10" t="s">
        <v>442</v>
      </c>
      <c r="B280" s="86" t="s">
        <v>443</v>
      </c>
      <c r="C280" s="26">
        <v>0</v>
      </c>
      <c r="D280" s="26">
        <v>0</v>
      </c>
      <c r="E280" s="26">
        <v>0</v>
      </c>
      <c r="F280" s="26">
        <v>0</v>
      </c>
      <c r="G280" s="26">
        <v>0</v>
      </c>
      <c r="H280" s="26">
        <v>0</v>
      </c>
      <c r="I280" s="26">
        <v>0</v>
      </c>
      <c r="J280" s="26">
        <v>0</v>
      </c>
      <c r="K280" s="26">
        <v>28834.2</v>
      </c>
      <c r="L280" s="26">
        <v>28834.2</v>
      </c>
      <c r="M280" s="26">
        <v>0</v>
      </c>
      <c r="N280" s="26">
        <v>0</v>
      </c>
      <c r="O280" s="26">
        <v>0</v>
      </c>
      <c r="P280" s="26">
        <v>0</v>
      </c>
      <c r="Q280" s="26">
        <v>-28834.2</v>
      </c>
      <c r="R280" s="26">
        <v>100</v>
      </c>
      <c r="S280" s="26"/>
      <c r="X280">
        <v>0</v>
      </c>
      <c r="Z280">
        <v>0</v>
      </c>
      <c r="AB280">
        <v>0</v>
      </c>
    </row>
    <row r="281" spans="1:28" x14ac:dyDescent="0.2">
      <c r="A281" s="10" t="s">
        <v>444</v>
      </c>
      <c r="B281" s="86" t="s">
        <v>445</v>
      </c>
      <c r="C281" s="26">
        <v>0</v>
      </c>
      <c r="D281" s="26">
        <v>0</v>
      </c>
      <c r="E281" s="26">
        <v>0</v>
      </c>
      <c r="F281" s="26">
        <v>0</v>
      </c>
      <c r="G281" s="26">
        <v>0</v>
      </c>
      <c r="H281" s="26">
        <v>0</v>
      </c>
      <c r="I281" s="26">
        <v>0</v>
      </c>
      <c r="J281" s="26">
        <v>0</v>
      </c>
      <c r="K281" s="26">
        <v>34129944.880000003</v>
      </c>
      <c r="L281" s="26">
        <v>34129944.880000003</v>
      </c>
      <c r="M281" s="26">
        <v>0</v>
      </c>
      <c r="N281" s="26">
        <v>0</v>
      </c>
      <c r="O281" s="26">
        <v>0</v>
      </c>
      <c r="P281" s="26">
        <v>0</v>
      </c>
      <c r="Q281" s="26">
        <v>-34129944.880000003</v>
      </c>
      <c r="R281" s="26">
        <v>100</v>
      </c>
      <c r="S281" s="26"/>
      <c r="X281">
        <v>0</v>
      </c>
      <c r="Z281">
        <v>0</v>
      </c>
      <c r="AB281">
        <v>0</v>
      </c>
    </row>
    <row r="282" spans="1:28" x14ac:dyDescent="0.2">
      <c r="A282" s="10" t="s">
        <v>446</v>
      </c>
      <c r="B282" s="86" t="s">
        <v>445</v>
      </c>
      <c r="C282" s="26">
        <v>0</v>
      </c>
      <c r="D282" s="26">
        <v>0</v>
      </c>
      <c r="E282" s="26">
        <v>0</v>
      </c>
      <c r="F282" s="26">
        <v>0</v>
      </c>
      <c r="G282" s="26">
        <v>0</v>
      </c>
      <c r="H282" s="26">
        <v>0</v>
      </c>
      <c r="I282" s="26">
        <v>0</v>
      </c>
      <c r="J282" s="26">
        <v>0</v>
      </c>
      <c r="K282" s="26">
        <v>34129944.880000003</v>
      </c>
      <c r="L282" s="26">
        <v>34129944.880000003</v>
      </c>
      <c r="M282" s="26">
        <v>0</v>
      </c>
      <c r="N282" s="26">
        <v>0</v>
      </c>
      <c r="O282" s="26">
        <v>0</v>
      </c>
      <c r="P282" s="26">
        <v>0</v>
      </c>
      <c r="Q282" s="26">
        <v>-34129944.880000003</v>
      </c>
      <c r="R282" s="26">
        <v>100</v>
      </c>
      <c r="S282" s="26"/>
      <c r="X282">
        <v>0</v>
      </c>
      <c r="Z282">
        <v>0</v>
      </c>
      <c r="AB282">
        <v>0</v>
      </c>
    </row>
    <row r="283" spans="1:28" x14ac:dyDescent="0.2">
      <c r="A283" s="10" t="s">
        <v>447</v>
      </c>
      <c r="B283" s="86" t="s">
        <v>445</v>
      </c>
      <c r="C283" s="26">
        <v>0</v>
      </c>
      <c r="D283" s="26">
        <v>0</v>
      </c>
      <c r="E283" s="26">
        <v>0</v>
      </c>
      <c r="F283" s="26">
        <v>0</v>
      </c>
      <c r="G283" s="26">
        <v>0</v>
      </c>
      <c r="H283" s="26">
        <v>0</v>
      </c>
      <c r="I283" s="26">
        <v>0</v>
      </c>
      <c r="J283" s="26">
        <v>0</v>
      </c>
      <c r="K283" s="26">
        <v>34129944.880000003</v>
      </c>
      <c r="L283" s="26">
        <v>34129944.880000003</v>
      </c>
      <c r="M283" s="26">
        <v>0</v>
      </c>
      <c r="N283" s="26">
        <v>0</v>
      </c>
      <c r="O283" s="26">
        <v>0</v>
      </c>
      <c r="P283" s="26">
        <v>0</v>
      </c>
      <c r="Q283" s="26">
        <v>-34129944.880000003</v>
      </c>
      <c r="R283" s="26">
        <v>100</v>
      </c>
      <c r="S283" s="26"/>
      <c r="X283">
        <v>0</v>
      </c>
      <c r="Z283">
        <v>0</v>
      </c>
      <c r="AB283">
        <v>0</v>
      </c>
    </row>
    <row r="284" spans="1:28" x14ac:dyDescent="0.2">
      <c r="A284" s="10" t="s">
        <v>448</v>
      </c>
      <c r="B284" s="86" t="s">
        <v>445</v>
      </c>
      <c r="C284" s="26">
        <v>0</v>
      </c>
      <c r="D284" s="26">
        <v>0</v>
      </c>
      <c r="E284" s="26">
        <v>0</v>
      </c>
      <c r="F284" s="26">
        <v>0</v>
      </c>
      <c r="G284" s="26">
        <v>0</v>
      </c>
      <c r="H284" s="26">
        <v>0</v>
      </c>
      <c r="I284" s="26">
        <v>0</v>
      </c>
      <c r="J284" s="26">
        <v>0</v>
      </c>
      <c r="K284" s="26">
        <v>34129944.880000003</v>
      </c>
      <c r="L284" s="26">
        <v>34129944.880000003</v>
      </c>
      <c r="M284" s="26">
        <v>0</v>
      </c>
      <c r="N284" s="26">
        <v>0</v>
      </c>
      <c r="O284" s="26">
        <v>0</v>
      </c>
      <c r="P284" s="26">
        <v>0</v>
      </c>
      <c r="Q284" s="26">
        <v>-34129944.880000003</v>
      </c>
      <c r="R284" s="26">
        <v>100</v>
      </c>
      <c r="S284" s="26"/>
      <c r="X284">
        <v>0</v>
      </c>
      <c r="Z284">
        <v>0</v>
      </c>
      <c r="AB284">
        <v>0</v>
      </c>
    </row>
    <row r="285" spans="1:28" x14ac:dyDescent="0.2">
      <c r="A285" s="10" t="s">
        <v>449</v>
      </c>
      <c r="B285" s="86" t="s">
        <v>95</v>
      </c>
      <c r="C285" s="26">
        <v>0</v>
      </c>
      <c r="D285" s="26">
        <v>0</v>
      </c>
      <c r="E285" s="26">
        <v>0</v>
      </c>
      <c r="F285" s="26">
        <v>0</v>
      </c>
      <c r="G285" s="26">
        <v>0</v>
      </c>
      <c r="H285" s="26">
        <v>0</v>
      </c>
      <c r="I285" s="26">
        <v>0</v>
      </c>
      <c r="J285" s="26">
        <v>0</v>
      </c>
      <c r="K285" s="26">
        <v>34129944.880000003</v>
      </c>
      <c r="L285" s="26">
        <v>34129944.880000003</v>
      </c>
      <c r="M285" s="26">
        <v>0</v>
      </c>
      <c r="N285" s="26">
        <v>0</v>
      </c>
      <c r="O285" s="26">
        <v>0</v>
      </c>
      <c r="P285" s="26">
        <v>0</v>
      </c>
      <c r="Q285" s="26">
        <v>-34129944.880000003</v>
      </c>
      <c r="R285" s="26">
        <v>100</v>
      </c>
      <c r="S285" s="26"/>
      <c r="X285">
        <v>0</v>
      </c>
      <c r="Z285">
        <v>0</v>
      </c>
      <c r="AB285">
        <v>0</v>
      </c>
    </row>
    <row r="286" spans="1:28" x14ac:dyDescent="0.2">
      <c r="A286" s="10" t="s">
        <v>450</v>
      </c>
      <c r="B286" s="86" t="s">
        <v>451</v>
      </c>
      <c r="C286" s="26">
        <v>0</v>
      </c>
      <c r="D286" s="26">
        <v>0</v>
      </c>
      <c r="E286" s="26">
        <v>0</v>
      </c>
      <c r="F286" s="26">
        <v>0</v>
      </c>
      <c r="G286" s="26">
        <v>0</v>
      </c>
      <c r="H286" s="26">
        <v>0</v>
      </c>
      <c r="I286" s="26">
        <v>0</v>
      </c>
      <c r="J286" s="26">
        <v>0</v>
      </c>
      <c r="K286" s="26">
        <v>875730.88</v>
      </c>
      <c r="L286" s="26">
        <v>875730.88</v>
      </c>
      <c r="M286" s="26">
        <v>0</v>
      </c>
      <c r="N286" s="26">
        <v>0</v>
      </c>
      <c r="O286" s="26">
        <v>0</v>
      </c>
      <c r="P286" s="26">
        <v>0</v>
      </c>
      <c r="Q286" s="26">
        <v>-875730.88</v>
      </c>
      <c r="R286" s="26">
        <v>100</v>
      </c>
      <c r="S286" s="26"/>
      <c r="X286">
        <v>0</v>
      </c>
      <c r="Z286">
        <v>0</v>
      </c>
      <c r="AB286">
        <v>0</v>
      </c>
    </row>
    <row r="287" spans="1:28" x14ac:dyDescent="0.2">
      <c r="A287" s="10" t="s">
        <v>452</v>
      </c>
      <c r="B287" s="86" t="s">
        <v>451</v>
      </c>
      <c r="C287" s="26">
        <v>0</v>
      </c>
      <c r="D287" s="26">
        <v>0</v>
      </c>
      <c r="E287" s="26">
        <v>0</v>
      </c>
      <c r="F287" s="26">
        <v>0</v>
      </c>
      <c r="G287" s="26">
        <v>0</v>
      </c>
      <c r="H287" s="26">
        <v>0</v>
      </c>
      <c r="I287" s="26">
        <v>0</v>
      </c>
      <c r="J287" s="26">
        <v>0</v>
      </c>
      <c r="K287" s="26">
        <v>875730.88</v>
      </c>
      <c r="L287" s="26">
        <v>875730.88</v>
      </c>
      <c r="M287" s="26">
        <v>0</v>
      </c>
      <c r="N287" s="26">
        <v>0</v>
      </c>
      <c r="O287" s="26">
        <v>0</v>
      </c>
      <c r="P287" s="26">
        <v>0</v>
      </c>
      <c r="Q287" s="26">
        <v>-875730.88</v>
      </c>
      <c r="R287" s="26">
        <v>100</v>
      </c>
      <c r="S287" s="26"/>
      <c r="X287">
        <v>0</v>
      </c>
      <c r="Z287">
        <v>0</v>
      </c>
      <c r="AB287">
        <v>0</v>
      </c>
    </row>
    <row r="288" spans="1:28" x14ac:dyDescent="0.2">
      <c r="A288" s="10" t="s">
        <v>453</v>
      </c>
      <c r="B288" s="86" t="s">
        <v>451</v>
      </c>
      <c r="C288" s="26">
        <v>0</v>
      </c>
      <c r="D288" s="26">
        <v>0</v>
      </c>
      <c r="E288" s="26">
        <v>0</v>
      </c>
      <c r="F288" s="26">
        <v>0</v>
      </c>
      <c r="G288" s="26">
        <v>0</v>
      </c>
      <c r="H288" s="26">
        <v>0</v>
      </c>
      <c r="I288" s="26">
        <v>0</v>
      </c>
      <c r="J288" s="26">
        <v>0</v>
      </c>
      <c r="K288" s="26">
        <v>875730.88</v>
      </c>
      <c r="L288" s="26">
        <v>875730.88</v>
      </c>
      <c r="M288" s="26">
        <v>0</v>
      </c>
      <c r="N288" s="26">
        <v>0</v>
      </c>
      <c r="O288" s="26">
        <v>0</v>
      </c>
      <c r="P288" s="26">
        <v>0</v>
      </c>
      <c r="Q288" s="26">
        <v>-875730.88</v>
      </c>
      <c r="R288" s="26">
        <v>100</v>
      </c>
      <c r="S288" s="26"/>
      <c r="X288">
        <v>0</v>
      </c>
      <c r="Z288">
        <v>0</v>
      </c>
      <c r="AB288">
        <v>0</v>
      </c>
    </row>
    <row r="289" spans="1:28" x14ac:dyDescent="0.2">
      <c r="A289" s="10" t="s">
        <v>454</v>
      </c>
      <c r="B289" s="86" t="s">
        <v>451</v>
      </c>
      <c r="C289" s="26">
        <v>0</v>
      </c>
      <c r="D289" s="26">
        <v>0</v>
      </c>
      <c r="E289" s="26">
        <v>0</v>
      </c>
      <c r="F289" s="26">
        <v>0</v>
      </c>
      <c r="G289" s="26">
        <v>0</v>
      </c>
      <c r="H289" s="26">
        <v>0</v>
      </c>
      <c r="I289" s="26">
        <v>0</v>
      </c>
      <c r="J289" s="26">
        <v>0</v>
      </c>
      <c r="K289" s="26">
        <v>875730.88</v>
      </c>
      <c r="L289" s="26">
        <v>875730.88</v>
      </c>
      <c r="M289" s="26">
        <v>0</v>
      </c>
      <c r="N289" s="26">
        <v>0</v>
      </c>
      <c r="O289" s="26">
        <v>0</v>
      </c>
      <c r="P289" s="26">
        <v>0</v>
      </c>
      <c r="Q289" s="26">
        <v>-875730.88</v>
      </c>
      <c r="R289" s="26">
        <v>100</v>
      </c>
      <c r="S289" s="26"/>
      <c r="X289">
        <v>0</v>
      </c>
      <c r="Z289">
        <v>0</v>
      </c>
      <c r="AB289">
        <v>0</v>
      </c>
    </row>
    <row r="290" spans="1:28" x14ac:dyDescent="0.2">
      <c r="A290" s="10" t="s">
        <v>455</v>
      </c>
      <c r="B290" s="86" t="s">
        <v>456</v>
      </c>
      <c r="C290" s="26">
        <v>0</v>
      </c>
      <c r="D290" s="26">
        <v>0</v>
      </c>
      <c r="E290" s="26">
        <v>0</v>
      </c>
      <c r="F290" s="26">
        <v>0</v>
      </c>
      <c r="G290" s="26">
        <v>0</v>
      </c>
      <c r="H290" s="26">
        <v>0</v>
      </c>
      <c r="I290" s="26">
        <v>0</v>
      </c>
      <c r="J290" s="26">
        <v>0</v>
      </c>
      <c r="K290" s="26">
        <v>875730.88</v>
      </c>
      <c r="L290" s="26">
        <v>875730.88</v>
      </c>
      <c r="M290" s="26">
        <v>0</v>
      </c>
      <c r="N290" s="26">
        <v>0</v>
      </c>
      <c r="O290" s="26">
        <v>0</v>
      </c>
      <c r="P290" s="26">
        <v>0</v>
      </c>
      <c r="Q290" s="26">
        <v>-875730.88</v>
      </c>
      <c r="R290" s="26">
        <v>100</v>
      </c>
      <c r="S290" s="26"/>
      <c r="X290">
        <v>0</v>
      </c>
      <c r="Z290">
        <v>0</v>
      </c>
      <c r="AB290">
        <v>0</v>
      </c>
    </row>
    <row r="291" spans="1:28" x14ac:dyDescent="0.2">
      <c r="A291" s="10" t="s">
        <v>457</v>
      </c>
      <c r="B291" s="86" t="s">
        <v>458</v>
      </c>
      <c r="C291" s="26">
        <v>0</v>
      </c>
      <c r="D291" s="26">
        <v>0</v>
      </c>
      <c r="E291" s="26">
        <v>0</v>
      </c>
      <c r="F291" s="26">
        <v>0</v>
      </c>
      <c r="G291" s="26">
        <v>0</v>
      </c>
      <c r="H291" s="26">
        <v>0</v>
      </c>
      <c r="I291" s="26">
        <v>0</v>
      </c>
      <c r="J291" s="26">
        <v>0</v>
      </c>
      <c r="K291" s="26">
        <v>68664.350000000006</v>
      </c>
      <c r="L291" s="26">
        <v>68664.350000000006</v>
      </c>
      <c r="M291" s="26">
        <v>0</v>
      </c>
      <c r="N291" s="26">
        <v>0</v>
      </c>
      <c r="O291" s="26">
        <v>0</v>
      </c>
      <c r="P291" s="26">
        <v>0</v>
      </c>
      <c r="Q291" s="26">
        <v>-68664.350000000006</v>
      </c>
      <c r="R291" s="26">
        <v>100</v>
      </c>
      <c r="S291" s="26"/>
      <c r="X291">
        <v>0</v>
      </c>
      <c r="Z291">
        <v>0</v>
      </c>
      <c r="AB291">
        <v>0</v>
      </c>
    </row>
    <row r="292" spans="1:28" x14ac:dyDescent="0.2">
      <c r="A292" s="10" t="s">
        <v>459</v>
      </c>
      <c r="B292" s="86" t="s">
        <v>458</v>
      </c>
      <c r="C292" s="26">
        <v>0</v>
      </c>
      <c r="D292" s="26">
        <v>0</v>
      </c>
      <c r="E292" s="26">
        <v>0</v>
      </c>
      <c r="F292" s="26">
        <v>0</v>
      </c>
      <c r="G292" s="26">
        <v>0</v>
      </c>
      <c r="H292" s="26">
        <v>0</v>
      </c>
      <c r="I292" s="26">
        <v>0</v>
      </c>
      <c r="J292" s="26">
        <v>0</v>
      </c>
      <c r="K292" s="26">
        <v>68664.350000000006</v>
      </c>
      <c r="L292" s="26">
        <v>68664.350000000006</v>
      </c>
      <c r="M292" s="26">
        <v>0</v>
      </c>
      <c r="N292" s="26">
        <v>0</v>
      </c>
      <c r="O292" s="26">
        <v>0</v>
      </c>
      <c r="P292" s="26">
        <v>0</v>
      </c>
      <c r="Q292" s="26">
        <v>-68664.350000000006</v>
      </c>
      <c r="R292" s="26">
        <v>100</v>
      </c>
      <c r="S292" s="26"/>
      <c r="X292">
        <v>0</v>
      </c>
      <c r="Z292">
        <v>0</v>
      </c>
      <c r="AB292">
        <v>0</v>
      </c>
    </row>
    <row r="293" spans="1:28" x14ac:dyDescent="0.2">
      <c r="A293" s="10" t="s">
        <v>460</v>
      </c>
      <c r="B293" s="86" t="s">
        <v>458</v>
      </c>
      <c r="C293" s="26">
        <v>0</v>
      </c>
      <c r="D293" s="26">
        <v>0</v>
      </c>
      <c r="E293" s="26">
        <v>0</v>
      </c>
      <c r="F293" s="26">
        <v>0</v>
      </c>
      <c r="G293" s="26">
        <v>0</v>
      </c>
      <c r="H293" s="26">
        <v>0</v>
      </c>
      <c r="I293" s="26">
        <v>0</v>
      </c>
      <c r="J293" s="26">
        <v>0</v>
      </c>
      <c r="K293" s="26">
        <v>68664.350000000006</v>
      </c>
      <c r="L293" s="26">
        <v>68664.350000000006</v>
      </c>
      <c r="M293" s="26">
        <v>0</v>
      </c>
      <c r="N293" s="26">
        <v>0</v>
      </c>
      <c r="O293" s="26">
        <v>0</v>
      </c>
      <c r="P293" s="26">
        <v>0</v>
      </c>
      <c r="Q293" s="26">
        <v>-68664.350000000006</v>
      </c>
      <c r="R293" s="26">
        <v>100</v>
      </c>
      <c r="S293" s="26"/>
      <c r="X293">
        <v>0</v>
      </c>
      <c r="Z293">
        <v>0</v>
      </c>
      <c r="AB293">
        <v>0</v>
      </c>
    </row>
    <row r="294" spans="1:28" x14ac:dyDescent="0.2">
      <c r="A294" s="10" t="s">
        <v>461</v>
      </c>
      <c r="B294" s="86" t="s">
        <v>458</v>
      </c>
      <c r="C294" s="26">
        <v>0</v>
      </c>
      <c r="D294" s="26">
        <v>0</v>
      </c>
      <c r="E294" s="26">
        <v>0</v>
      </c>
      <c r="F294" s="26">
        <v>0</v>
      </c>
      <c r="G294" s="26">
        <v>0</v>
      </c>
      <c r="H294" s="26">
        <v>0</v>
      </c>
      <c r="I294" s="26">
        <v>0</v>
      </c>
      <c r="J294" s="26">
        <v>0</v>
      </c>
      <c r="K294" s="26">
        <v>68664.350000000006</v>
      </c>
      <c r="L294" s="26">
        <v>68664.350000000006</v>
      </c>
      <c r="M294" s="26">
        <v>0</v>
      </c>
      <c r="N294" s="26">
        <v>0</v>
      </c>
      <c r="O294" s="26">
        <v>0</v>
      </c>
      <c r="P294" s="26">
        <v>0</v>
      </c>
      <c r="Q294" s="26">
        <v>-68664.350000000006</v>
      </c>
      <c r="R294" s="26">
        <v>100</v>
      </c>
      <c r="S294" s="26"/>
      <c r="X294">
        <v>0</v>
      </c>
      <c r="Z294">
        <v>0</v>
      </c>
      <c r="AB294">
        <v>0</v>
      </c>
    </row>
    <row r="295" spans="1:28" x14ac:dyDescent="0.2">
      <c r="A295" s="10" t="s">
        <v>462</v>
      </c>
      <c r="B295" s="86" t="s">
        <v>72</v>
      </c>
      <c r="C295" s="26">
        <v>0</v>
      </c>
      <c r="D295" s="26">
        <v>0</v>
      </c>
      <c r="E295" s="26">
        <v>0</v>
      </c>
      <c r="F295" s="26">
        <v>0</v>
      </c>
      <c r="G295" s="26">
        <v>0</v>
      </c>
      <c r="H295" s="26">
        <v>0</v>
      </c>
      <c r="I295" s="26">
        <v>0</v>
      </c>
      <c r="J295" s="26">
        <v>0</v>
      </c>
      <c r="K295" s="26">
        <v>68664.350000000006</v>
      </c>
      <c r="L295" s="26">
        <v>68664.350000000006</v>
      </c>
      <c r="M295" s="26">
        <v>0</v>
      </c>
      <c r="N295" s="26">
        <v>0</v>
      </c>
      <c r="O295" s="26">
        <v>0</v>
      </c>
      <c r="P295" s="26">
        <v>0</v>
      </c>
      <c r="Q295" s="26">
        <v>-68664.350000000006</v>
      </c>
      <c r="R295" s="26">
        <v>100</v>
      </c>
      <c r="S295" s="26"/>
      <c r="X295">
        <v>0</v>
      </c>
      <c r="Z295">
        <v>0</v>
      </c>
      <c r="AB295">
        <v>0</v>
      </c>
    </row>
    <row r="296" spans="1:28" x14ac:dyDescent="0.2">
      <c r="A296" s="10" t="s">
        <v>463</v>
      </c>
      <c r="B296" s="86" t="s">
        <v>464</v>
      </c>
      <c r="C296" s="26">
        <v>0</v>
      </c>
      <c r="D296" s="26">
        <v>0</v>
      </c>
      <c r="E296" s="26">
        <v>0</v>
      </c>
      <c r="F296" s="26">
        <v>0</v>
      </c>
      <c r="G296" s="26">
        <v>0</v>
      </c>
      <c r="H296" s="26">
        <v>0</v>
      </c>
      <c r="I296" s="26">
        <v>0</v>
      </c>
      <c r="J296" s="26">
        <v>0</v>
      </c>
      <c r="K296" s="26">
        <v>15619473.93</v>
      </c>
      <c r="L296" s="26">
        <v>15619473.93</v>
      </c>
      <c r="M296" s="26">
        <v>0</v>
      </c>
      <c r="N296" s="26">
        <v>0</v>
      </c>
      <c r="O296" s="26">
        <v>0</v>
      </c>
      <c r="P296" s="26">
        <v>0</v>
      </c>
      <c r="Q296" s="26">
        <v>-15619473.93</v>
      </c>
      <c r="R296" s="26">
        <v>100</v>
      </c>
      <c r="S296" s="26"/>
      <c r="X296">
        <v>0</v>
      </c>
      <c r="Z296">
        <v>0</v>
      </c>
      <c r="AB296">
        <v>0</v>
      </c>
    </row>
    <row r="297" spans="1:28" x14ac:dyDescent="0.2">
      <c r="A297" s="10" t="s">
        <v>465</v>
      </c>
      <c r="B297" s="86" t="s">
        <v>464</v>
      </c>
      <c r="C297" s="26">
        <v>0</v>
      </c>
      <c r="D297" s="26">
        <v>0</v>
      </c>
      <c r="E297" s="26">
        <v>0</v>
      </c>
      <c r="F297" s="26">
        <v>0</v>
      </c>
      <c r="G297" s="26">
        <v>0</v>
      </c>
      <c r="H297" s="26">
        <v>0</v>
      </c>
      <c r="I297" s="26">
        <v>0</v>
      </c>
      <c r="J297" s="26">
        <v>0</v>
      </c>
      <c r="K297" s="26">
        <v>15619473.93</v>
      </c>
      <c r="L297" s="26">
        <v>15619473.93</v>
      </c>
      <c r="M297" s="26">
        <v>0</v>
      </c>
      <c r="N297" s="26">
        <v>0</v>
      </c>
      <c r="O297" s="26">
        <v>0</v>
      </c>
      <c r="P297" s="26">
        <v>0</v>
      </c>
      <c r="Q297" s="26">
        <v>-15619473.93</v>
      </c>
      <c r="R297" s="26">
        <v>100</v>
      </c>
      <c r="S297" s="26"/>
      <c r="X297">
        <v>0</v>
      </c>
      <c r="Z297">
        <v>0</v>
      </c>
      <c r="AB297">
        <v>0</v>
      </c>
    </row>
    <row r="298" spans="1:28" x14ac:dyDescent="0.2">
      <c r="A298" s="10" t="s">
        <v>466</v>
      </c>
      <c r="B298" s="86" t="s">
        <v>464</v>
      </c>
      <c r="C298" s="26">
        <v>0</v>
      </c>
      <c r="D298" s="26">
        <v>0</v>
      </c>
      <c r="E298" s="26">
        <v>0</v>
      </c>
      <c r="F298" s="26">
        <v>0</v>
      </c>
      <c r="G298" s="26">
        <v>0</v>
      </c>
      <c r="H298" s="26">
        <v>0</v>
      </c>
      <c r="I298" s="26">
        <v>0</v>
      </c>
      <c r="J298" s="26">
        <v>0</v>
      </c>
      <c r="K298" s="26">
        <v>15619473.93</v>
      </c>
      <c r="L298" s="26">
        <v>15619473.93</v>
      </c>
      <c r="M298" s="26">
        <v>0</v>
      </c>
      <c r="N298" s="26">
        <v>0</v>
      </c>
      <c r="O298" s="26">
        <v>0</v>
      </c>
      <c r="P298" s="26">
        <v>0</v>
      </c>
      <c r="Q298" s="26">
        <v>-15619473.93</v>
      </c>
      <c r="R298" s="26">
        <v>100</v>
      </c>
      <c r="S298" s="26"/>
      <c r="X298">
        <v>0</v>
      </c>
      <c r="Z298">
        <v>0</v>
      </c>
      <c r="AB298">
        <v>0</v>
      </c>
    </row>
    <row r="299" spans="1:28" x14ac:dyDescent="0.2">
      <c r="A299" s="10" t="s">
        <v>467</v>
      </c>
      <c r="B299" s="86" t="s">
        <v>464</v>
      </c>
      <c r="C299" s="26">
        <v>0</v>
      </c>
      <c r="D299" s="26">
        <v>0</v>
      </c>
      <c r="E299" s="26">
        <v>0</v>
      </c>
      <c r="F299" s="26">
        <v>0</v>
      </c>
      <c r="G299" s="26">
        <v>0</v>
      </c>
      <c r="H299" s="26">
        <v>0</v>
      </c>
      <c r="I299" s="26">
        <v>0</v>
      </c>
      <c r="J299" s="26">
        <v>0</v>
      </c>
      <c r="K299" s="26">
        <v>15619473.93</v>
      </c>
      <c r="L299" s="26">
        <v>15619473.93</v>
      </c>
      <c r="M299" s="26">
        <v>0</v>
      </c>
      <c r="N299" s="26">
        <v>0</v>
      </c>
      <c r="O299" s="26">
        <v>0</v>
      </c>
      <c r="P299" s="26">
        <v>0</v>
      </c>
      <c r="Q299" s="26">
        <v>-15619473.93</v>
      </c>
      <c r="R299" s="26">
        <v>100</v>
      </c>
      <c r="S299" s="26"/>
      <c r="X299">
        <v>0</v>
      </c>
      <c r="Z299">
        <v>0</v>
      </c>
      <c r="AB299">
        <v>0</v>
      </c>
    </row>
    <row r="300" spans="1:28" x14ac:dyDescent="0.2">
      <c r="A300" s="10" t="s">
        <v>468</v>
      </c>
      <c r="B300" s="86" t="s">
        <v>464</v>
      </c>
      <c r="C300" s="26">
        <v>0</v>
      </c>
      <c r="D300" s="26">
        <v>0</v>
      </c>
      <c r="E300" s="26">
        <v>0</v>
      </c>
      <c r="F300" s="26">
        <v>0</v>
      </c>
      <c r="G300" s="26">
        <v>0</v>
      </c>
      <c r="H300" s="26">
        <v>0</v>
      </c>
      <c r="I300" s="26">
        <v>0</v>
      </c>
      <c r="J300" s="26">
        <v>0</v>
      </c>
      <c r="K300" s="26">
        <v>15619473.93</v>
      </c>
      <c r="L300" s="26">
        <v>15619473.93</v>
      </c>
      <c r="M300" s="26">
        <v>0</v>
      </c>
      <c r="N300" s="26">
        <v>0</v>
      </c>
      <c r="O300" s="26">
        <v>0</v>
      </c>
      <c r="P300" s="26">
        <v>0</v>
      </c>
      <c r="Q300" s="26">
        <v>-15619473.93</v>
      </c>
      <c r="R300" s="26">
        <v>100</v>
      </c>
      <c r="S300" s="26"/>
      <c r="X300">
        <v>0</v>
      </c>
      <c r="Z300">
        <v>0</v>
      </c>
      <c r="AB300">
        <v>0</v>
      </c>
    </row>
    <row r="301" spans="1:28" x14ac:dyDescent="0.2">
      <c r="A301" s="10" t="s">
        <v>469</v>
      </c>
      <c r="B301" s="86" t="s">
        <v>470</v>
      </c>
      <c r="C301" s="26">
        <v>0</v>
      </c>
      <c r="D301" s="26">
        <v>0</v>
      </c>
      <c r="E301" s="26">
        <v>0</v>
      </c>
      <c r="F301" s="26">
        <v>0</v>
      </c>
      <c r="G301" s="26">
        <v>0</v>
      </c>
      <c r="H301" s="26">
        <v>0</v>
      </c>
      <c r="I301" s="26">
        <v>0</v>
      </c>
      <c r="J301" s="26">
        <v>0</v>
      </c>
      <c r="K301" s="26">
        <v>48163.65</v>
      </c>
      <c r="L301" s="26">
        <v>48163.65</v>
      </c>
      <c r="M301" s="26">
        <v>0</v>
      </c>
      <c r="N301" s="26">
        <v>0</v>
      </c>
      <c r="O301" s="26">
        <v>0</v>
      </c>
      <c r="P301" s="26">
        <v>0</v>
      </c>
      <c r="Q301" s="26">
        <v>-48163.65</v>
      </c>
      <c r="R301" s="26">
        <v>100</v>
      </c>
      <c r="S301" s="26"/>
      <c r="X301">
        <v>0</v>
      </c>
      <c r="Z301">
        <v>0</v>
      </c>
      <c r="AB301">
        <v>0</v>
      </c>
    </row>
    <row r="302" spans="1:28" x14ac:dyDescent="0.2">
      <c r="A302" s="10" t="s">
        <v>471</v>
      </c>
      <c r="B302" s="86" t="s">
        <v>470</v>
      </c>
      <c r="C302" s="26">
        <v>0</v>
      </c>
      <c r="D302" s="26">
        <v>0</v>
      </c>
      <c r="E302" s="26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48163.65</v>
      </c>
      <c r="L302" s="26">
        <v>48163.65</v>
      </c>
      <c r="M302" s="26">
        <v>0</v>
      </c>
      <c r="N302" s="26">
        <v>0</v>
      </c>
      <c r="O302" s="26">
        <v>0</v>
      </c>
      <c r="P302" s="26">
        <v>0</v>
      </c>
      <c r="Q302" s="26">
        <v>-48163.65</v>
      </c>
      <c r="R302" s="26">
        <v>100</v>
      </c>
      <c r="S302" s="26"/>
      <c r="X302">
        <v>0</v>
      </c>
      <c r="Z302">
        <v>0</v>
      </c>
      <c r="AB302">
        <v>0</v>
      </c>
    </row>
    <row r="303" spans="1:28" x14ac:dyDescent="0.2">
      <c r="A303" s="10" t="s">
        <v>472</v>
      </c>
      <c r="B303" s="86" t="s">
        <v>470</v>
      </c>
      <c r="C303" s="26">
        <v>0</v>
      </c>
      <c r="D303" s="26">
        <v>0</v>
      </c>
      <c r="E303" s="26">
        <v>0</v>
      </c>
      <c r="F303" s="26">
        <v>0</v>
      </c>
      <c r="G303" s="26">
        <v>0</v>
      </c>
      <c r="H303" s="26">
        <v>0</v>
      </c>
      <c r="I303" s="26">
        <v>0</v>
      </c>
      <c r="J303" s="26">
        <v>0</v>
      </c>
      <c r="K303" s="26">
        <v>48163.65</v>
      </c>
      <c r="L303" s="26">
        <v>48163.65</v>
      </c>
      <c r="M303" s="26">
        <v>0</v>
      </c>
      <c r="N303" s="26">
        <v>0</v>
      </c>
      <c r="O303" s="26">
        <v>0</v>
      </c>
      <c r="P303" s="26">
        <v>0</v>
      </c>
      <c r="Q303" s="26">
        <v>-48163.65</v>
      </c>
      <c r="R303" s="26">
        <v>100</v>
      </c>
      <c r="S303" s="26"/>
      <c r="X303">
        <v>0</v>
      </c>
      <c r="Z303">
        <v>0</v>
      </c>
      <c r="AB303">
        <v>0</v>
      </c>
    </row>
    <row r="304" spans="1:28" x14ac:dyDescent="0.2">
      <c r="A304" s="10" t="s">
        <v>473</v>
      </c>
      <c r="B304" s="86" t="s">
        <v>470</v>
      </c>
      <c r="C304" s="26">
        <v>0</v>
      </c>
      <c r="D304" s="26">
        <v>0</v>
      </c>
      <c r="E304" s="26">
        <v>0</v>
      </c>
      <c r="F304" s="26">
        <v>0</v>
      </c>
      <c r="G304" s="26">
        <v>0</v>
      </c>
      <c r="H304" s="26">
        <v>0</v>
      </c>
      <c r="I304" s="26">
        <v>0</v>
      </c>
      <c r="J304" s="26">
        <v>0</v>
      </c>
      <c r="K304" s="26">
        <v>48163.65</v>
      </c>
      <c r="L304" s="26">
        <v>48163.65</v>
      </c>
      <c r="M304" s="26">
        <v>0</v>
      </c>
      <c r="N304" s="26">
        <v>0</v>
      </c>
      <c r="O304" s="26">
        <v>0</v>
      </c>
      <c r="P304" s="26">
        <v>0</v>
      </c>
      <c r="Q304" s="26">
        <v>-48163.65</v>
      </c>
      <c r="R304" s="26">
        <v>100</v>
      </c>
      <c r="S304" s="26"/>
      <c r="X304">
        <v>0</v>
      </c>
      <c r="Z304">
        <v>0</v>
      </c>
      <c r="AB304">
        <v>0</v>
      </c>
    </row>
    <row r="305" spans="1:28" x14ac:dyDescent="0.2">
      <c r="A305" s="10" t="s">
        <v>474</v>
      </c>
      <c r="B305" s="86" t="s">
        <v>401</v>
      </c>
      <c r="C305" s="26">
        <v>0</v>
      </c>
      <c r="D305" s="26">
        <v>0</v>
      </c>
      <c r="E305" s="26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48163.65</v>
      </c>
      <c r="L305" s="26">
        <v>48163.65</v>
      </c>
      <c r="M305" s="26">
        <v>0</v>
      </c>
      <c r="N305" s="26">
        <v>0</v>
      </c>
      <c r="O305" s="26">
        <v>0</v>
      </c>
      <c r="P305" s="26">
        <v>0</v>
      </c>
      <c r="Q305" s="26">
        <v>-48163.65</v>
      </c>
      <c r="R305" s="26">
        <v>100</v>
      </c>
      <c r="S305" s="26"/>
      <c r="X305">
        <v>0</v>
      </c>
      <c r="Z305">
        <v>0</v>
      </c>
      <c r="AB305">
        <v>0</v>
      </c>
    </row>
    <row r="306" spans="1:28" x14ac:dyDescent="0.2">
      <c r="A306" s="10" t="s">
        <v>475</v>
      </c>
      <c r="B306" s="86" t="s">
        <v>476</v>
      </c>
      <c r="C306" s="26">
        <v>0</v>
      </c>
      <c r="D306" s="26">
        <v>0</v>
      </c>
      <c r="E306" s="26">
        <v>0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156048.37</v>
      </c>
      <c r="L306" s="26">
        <v>156048.37</v>
      </c>
      <c r="M306" s="26">
        <v>0</v>
      </c>
      <c r="N306" s="26">
        <v>0</v>
      </c>
      <c r="O306" s="26">
        <v>0</v>
      </c>
      <c r="P306" s="26">
        <v>0</v>
      </c>
      <c r="Q306" s="26">
        <v>-156048.37</v>
      </c>
      <c r="R306" s="26">
        <v>100</v>
      </c>
      <c r="S306" s="26"/>
      <c r="X306">
        <v>0</v>
      </c>
      <c r="Z306">
        <v>0</v>
      </c>
      <c r="AB306">
        <v>0</v>
      </c>
    </row>
    <row r="307" spans="1:28" x14ac:dyDescent="0.2">
      <c r="A307" s="10" t="s">
        <v>477</v>
      </c>
      <c r="B307" s="86" t="s">
        <v>476</v>
      </c>
      <c r="C307" s="26">
        <v>0</v>
      </c>
      <c r="D307" s="26">
        <v>0</v>
      </c>
      <c r="E307" s="26">
        <v>0</v>
      </c>
      <c r="F307" s="26">
        <v>0</v>
      </c>
      <c r="G307" s="26">
        <v>0</v>
      </c>
      <c r="H307" s="26">
        <v>0</v>
      </c>
      <c r="I307" s="26">
        <v>0</v>
      </c>
      <c r="J307" s="26">
        <v>0</v>
      </c>
      <c r="K307" s="26">
        <v>156048.37</v>
      </c>
      <c r="L307" s="26">
        <v>156048.37</v>
      </c>
      <c r="M307" s="26">
        <v>0</v>
      </c>
      <c r="N307" s="26">
        <v>0</v>
      </c>
      <c r="O307" s="26">
        <v>0</v>
      </c>
      <c r="P307" s="26">
        <v>0</v>
      </c>
      <c r="Q307" s="26">
        <v>-156048.37</v>
      </c>
      <c r="R307" s="26">
        <v>100</v>
      </c>
      <c r="S307" s="26"/>
      <c r="X307">
        <v>0</v>
      </c>
      <c r="Z307">
        <v>0</v>
      </c>
      <c r="AB307">
        <v>0</v>
      </c>
    </row>
    <row r="308" spans="1:28" x14ac:dyDescent="0.2">
      <c r="A308" s="10" t="s">
        <v>478</v>
      </c>
      <c r="B308" s="86" t="s">
        <v>476</v>
      </c>
      <c r="C308" s="26">
        <v>0</v>
      </c>
      <c r="D308" s="26">
        <v>0</v>
      </c>
      <c r="E308" s="26">
        <v>0</v>
      </c>
      <c r="F308" s="26">
        <v>0</v>
      </c>
      <c r="G308" s="26">
        <v>0</v>
      </c>
      <c r="H308" s="26">
        <v>0</v>
      </c>
      <c r="I308" s="26">
        <v>0</v>
      </c>
      <c r="J308" s="26">
        <v>0</v>
      </c>
      <c r="K308" s="26">
        <v>156048.37</v>
      </c>
      <c r="L308" s="26">
        <v>156048.37</v>
      </c>
      <c r="M308" s="26">
        <v>0</v>
      </c>
      <c r="N308" s="26">
        <v>0</v>
      </c>
      <c r="O308" s="26">
        <v>0</v>
      </c>
      <c r="P308" s="26">
        <v>0</v>
      </c>
      <c r="Q308" s="26">
        <v>-156048.37</v>
      </c>
      <c r="R308" s="26">
        <v>100</v>
      </c>
      <c r="S308" s="26"/>
      <c r="X308">
        <v>0</v>
      </c>
      <c r="Z308">
        <v>0</v>
      </c>
      <c r="AB308">
        <v>0</v>
      </c>
    </row>
    <row r="309" spans="1:28" x14ac:dyDescent="0.2">
      <c r="A309" s="10" t="s">
        <v>479</v>
      </c>
      <c r="B309" s="86" t="s">
        <v>476</v>
      </c>
      <c r="C309" s="26">
        <v>0</v>
      </c>
      <c r="D309" s="26">
        <v>0</v>
      </c>
      <c r="E309" s="26">
        <v>0</v>
      </c>
      <c r="F309" s="26">
        <v>0</v>
      </c>
      <c r="G309" s="26">
        <v>0</v>
      </c>
      <c r="H309" s="26">
        <v>0</v>
      </c>
      <c r="I309" s="26">
        <v>0</v>
      </c>
      <c r="J309" s="26">
        <v>0</v>
      </c>
      <c r="K309" s="26">
        <v>156048.37</v>
      </c>
      <c r="L309" s="26">
        <v>156048.37</v>
      </c>
      <c r="M309" s="26">
        <v>0</v>
      </c>
      <c r="N309" s="26">
        <v>0</v>
      </c>
      <c r="O309" s="26">
        <v>0</v>
      </c>
      <c r="P309" s="26">
        <v>0</v>
      </c>
      <c r="Q309" s="26">
        <v>-156048.37</v>
      </c>
      <c r="R309" s="26">
        <v>100</v>
      </c>
      <c r="S309" s="26"/>
      <c r="X309">
        <v>0</v>
      </c>
      <c r="Z309">
        <v>0</v>
      </c>
      <c r="AB309">
        <v>0</v>
      </c>
    </row>
    <row r="310" spans="1:28" x14ac:dyDescent="0.2">
      <c r="A310" s="10" t="s">
        <v>480</v>
      </c>
      <c r="B310" s="86" t="s">
        <v>481</v>
      </c>
      <c r="C310" s="26">
        <v>0</v>
      </c>
      <c r="D310" s="26">
        <v>0</v>
      </c>
      <c r="E310" s="26">
        <v>0</v>
      </c>
      <c r="F310" s="26">
        <v>0</v>
      </c>
      <c r="G310" s="26">
        <v>0</v>
      </c>
      <c r="H310" s="26">
        <v>0</v>
      </c>
      <c r="I310" s="26">
        <v>0</v>
      </c>
      <c r="J310" s="26">
        <v>0</v>
      </c>
      <c r="K310" s="26">
        <v>156048.37</v>
      </c>
      <c r="L310" s="26">
        <v>156048.37</v>
      </c>
      <c r="M310" s="26">
        <v>0</v>
      </c>
      <c r="N310" s="26">
        <v>0</v>
      </c>
      <c r="O310" s="26">
        <v>0</v>
      </c>
      <c r="P310" s="26">
        <v>0</v>
      </c>
      <c r="Q310" s="26">
        <v>-156048.37</v>
      </c>
      <c r="R310" s="26">
        <v>100</v>
      </c>
      <c r="S310" s="26"/>
      <c r="X310">
        <v>0</v>
      </c>
      <c r="Z310">
        <v>0</v>
      </c>
      <c r="AB310">
        <v>0</v>
      </c>
    </row>
    <row r="311" spans="1:28" x14ac:dyDescent="0.2">
      <c r="A311" s="10" t="s">
        <v>482</v>
      </c>
      <c r="B311" s="86" t="s">
        <v>483</v>
      </c>
      <c r="C311" s="26">
        <v>0</v>
      </c>
      <c r="D311" s="26">
        <v>0</v>
      </c>
      <c r="E311" s="26">
        <v>0</v>
      </c>
      <c r="F311" s="26">
        <v>0</v>
      </c>
      <c r="G311" s="26">
        <v>0</v>
      </c>
      <c r="H311" s="26">
        <v>0</v>
      </c>
      <c r="I311" s="26">
        <v>0</v>
      </c>
      <c r="J311" s="26">
        <v>0</v>
      </c>
      <c r="K311" s="26">
        <v>1200888.8999999999</v>
      </c>
      <c r="L311" s="26">
        <v>1200888.8999999999</v>
      </c>
      <c r="M311" s="26">
        <v>0</v>
      </c>
      <c r="N311" s="26">
        <v>0</v>
      </c>
      <c r="O311" s="26">
        <v>0</v>
      </c>
      <c r="P311" s="26">
        <v>0</v>
      </c>
      <c r="Q311" s="26">
        <v>-1200888.8999999999</v>
      </c>
      <c r="R311" s="26">
        <v>100</v>
      </c>
      <c r="S311" s="26"/>
      <c r="X311">
        <v>0</v>
      </c>
      <c r="Z311">
        <v>0</v>
      </c>
      <c r="AB311">
        <v>0</v>
      </c>
    </row>
    <row r="312" spans="1:28" x14ac:dyDescent="0.2">
      <c r="A312" s="10" t="s">
        <v>484</v>
      </c>
      <c r="B312" s="86" t="s">
        <v>483</v>
      </c>
      <c r="C312" s="26">
        <v>0</v>
      </c>
      <c r="D312" s="26">
        <v>0</v>
      </c>
      <c r="E312" s="26">
        <v>0</v>
      </c>
      <c r="F312" s="26">
        <v>0</v>
      </c>
      <c r="G312" s="26">
        <v>0</v>
      </c>
      <c r="H312" s="26">
        <v>0</v>
      </c>
      <c r="I312" s="26">
        <v>0</v>
      </c>
      <c r="J312" s="26">
        <v>0</v>
      </c>
      <c r="K312" s="26">
        <v>1200888.8999999999</v>
      </c>
      <c r="L312" s="26">
        <v>1200888.8999999999</v>
      </c>
      <c r="M312" s="26">
        <v>0</v>
      </c>
      <c r="N312" s="26">
        <v>0</v>
      </c>
      <c r="O312" s="26">
        <v>0</v>
      </c>
      <c r="P312" s="26">
        <v>0</v>
      </c>
      <c r="Q312" s="26">
        <v>-1200888.8999999999</v>
      </c>
      <c r="R312" s="26">
        <v>100</v>
      </c>
      <c r="S312" s="26"/>
      <c r="X312">
        <v>0</v>
      </c>
      <c r="Z312">
        <v>0</v>
      </c>
      <c r="AB312">
        <v>0</v>
      </c>
    </row>
    <row r="313" spans="1:28" x14ac:dyDescent="0.2">
      <c r="A313" s="10" t="s">
        <v>485</v>
      </c>
      <c r="B313" s="86" t="s">
        <v>486</v>
      </c>
      <c r="C313" s="26">
        <v>0</v>
      </c>
      <c r="D313" s="26">
        <v>0</v>
      </c>
      <c r="E313" s="26">
        <v>0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1200888.8999999999</v>
      </c>
      <c r="L313" s="26">
        <v>1200888.8999999999</v>
      </c>
      <c r="M313" s="26">
        <v>0</v>
      </c>
      <c r="N313" s="26">
        <v>0</v>
      </c>
      <c r="O313" s="26">
        <v>0</v>
      </c>
      <c r="P313" s="26">
        <v>0</v>
      </c>
      <c r="Q313" s="26">
        <v>-1200888.8999999999</v>
      </c>
      <c r="R313" s="26">
        <v>100</v>
      </c>
      <c r="S313" s="26"/>
      <c r="X313">
        <v>0</v>
      </c>
      <c r="Z313">
        <v>0</v>
      </c>
      <c r="AB313">
        <v>0</v>
      </c>
    </row>
    <row r="314" spans="1:28" x14ac:dyDescent="0.2">
      <c r="A314" s="10" t="s">
        <v>487</v>
      </c>
      <c r="B314" s="86" t="s">
        <v>486</v>
      </c>
      <c r="C314" s="26">
        <v>0</v>
      </c>
      <c r="D314" s="26">
        <v>0</v>
      </c>
      <c r="E314" s="26">
        <v>0</v>
      </c>
      <c r="F314" s="26">
        <v>0</v>
      </c>
      <c r="G314" s="26">
        <v>0</v>
      </c>
      <c r="H314" s="26">
        <v>0</v>
      </c>
      <c r="I314" s="26">
        <v>0</v>
      </c>
      <c r="J314" s="26">
        <v>0</v>
      </c>
      <c r="K314" s="26">
        <v>1200888.8999999999</v>
      </c>
      <c r="L314" s="26">
        <v>1200888.8999999999</v>
      </c>
      <c r="M314" s="26">
        <v>0</v>
      </c>
      <c r="N314" s="26">
        <v>0</v>
      </c>
      <c r="O314" s="26">
        <v>0</v>
      </c>
      <c r="P314" s="26">
        <v>0</v>
      </c>
      <c r="Q314" s="26">
        <v>-1200888.8999999999</v>
      </c>
      <c r="R314" s="26">
        <v>100</v>
      </c>
      <c r="S314" s="26"/>
      <c r="X314">
        <v>0</v>
      </c>
      <c r="Z314">
        <v>0</v>
      </c>
      <c r="AB314">
        <v>0</v>
      </c>
    </row>
    <row r="315" spans="1:28" x14ac:dyDescent="0.2">
      <c r="A315" s="10" t="s">
        <v>488</v>
      </c>
      <c r="B315" s="86" t="s">
        <v>489</v>
      </c>
      <c r="C315" s="26">
        <v>0</v>
      </c>
      <c r="D315" s="26">
        <v>0</v>
      </c>
      <c r="E315" s="26">
        <v>0</v>
      </c>
      <c r="F315" s="26">
        <v>0</v>
      </c>
      <c r="G315" s="26">
        <v>0</v>
      </c>
      <c r="H315" s="26">
        <v>0</v>
      </c>
      <c r="I315" s="26">
        <v>0</v>
      </c>
      <c r="J315" s="26">
        <v>0</v>
      </c>
      <c r="K315" s="26">
        <v>1200888.8999999999</v>
      </c>
      <c r="L315" s="26">
        <v>1200888.8999999999</v>
      </c>
      <c r="M315" s="26">
        <v>0</v>
      </c>
      <c r="N315" s="26">
        <v>0</v>
      </c>
      <c r="O315" s="26">
        <v>0</v>
      </c>
      <c r="P315" s="26">
        <v>0</v>
      </c>
      <c r="Q315" s="26">
        <v>-1200888.8999999999</v>
      </c>
      <c r="R315" s="26">
        <v>100</v>
      </c>
      <c r="S315" s="26"/>
      <c r="X315">
        <v>0</v>
      </c>
      <c r="Z315">
        <v>0</v>
      </c>
      <c r="AB315">
        <v>0</v>
      </c>
    </row>
    <row r="316" spans="1:28" x14ac:dyDescent="0.2">
      <c r="A316" s="10" t="s">
        <v>490</v>
      </c>
      <c r="B316" s="86" t="s">
        <v>491</v>
      </c>
      <c r="C316" s="26">
        <v>0</v>
      </c>
      <c r="D316" s="26">
        <v>0</v>
      </c>
      <c r="E316" s="26">
        <v>0</v>
      </c>
      <c r="F316" s="26">
        <v>0</v>
      </c>
      <c r="G316" s="26">
        <v>0</v>
      </c>
      <c r="H316" s="26">
        <v>0</v>
      </c>
      <c r="I316" s="26">
        <v>0</v>
      </c>
      <c r="J316" s="26">
        <v>0</v>
      </c>
      <c r="K316" s="26">
        <v>55069.98</v>
      </c>
      <c r="L316" s="26">
        <v>55069.98</v>
      </c>
      <c r="M316" s="26">
        <v>0</v>
      </c>
      <c r="N316" s="26">
        <v>0</v>
      </c>
      <c r="O316" s="26">
        <v>0</v>
      </c>
      <c r="P316" s="26">
        <v>0</v>
      </c>
      <c r="Q316" s="26">
        <v>-55069.98</v>
      </c>
      <c r="R316" s="26">
        <v>100</v>
      </c>
      <c r="S316" s="26"/>
      <c r="X316">
        <v>0</v>
      </c>
      <c r="Z316">
        <v>0</v>
      </c>
      <c r="AB316">
        <v>0</v>
      </c>
    </row>
    <row r="317" spans="1:28" x14ac:dyDescent="0.2">
      <c r="A317" s="10" t="s">
        <v>492</v>
      </c>
      <c r="B317" s="86" t="s">
        <v>491</v>
      </c>
      <c r="C317" s="26">
        <v>0</v>
      </c>
      <c r="D317" s="26">
        <v>0</v>
      </c>
      <c r="E317" s="26">
        <v>0</v>
      </c>
      <c r="F317" s="26">
        <v>0</v>
      </c>
      <c r="G317" s="26">
        <v>0</v>
      </c>
      <c r="H317" s="26">
        <v>0</v>
      </c>
      <c r="I317" s="26">
        <v>0</v>
      </c>
      <c r="J317" s="26">
        <v>0</v>
      </c>
      <c r="K317" s="26">
        <v>55069.98</v>
      </c>
      <c r="L317" s="26">
        <v>55069.98</v>
      </c>
      <c r="M317" s="26">
        <v>0</v>
      </c>
      <c r="N317" s="26">
        <v>0</v>
      </c>
      <c r="O317" s="26">
        <v>0</v>
      </c>
      <c r="P317" s="26">
        <v>0</v>
      </c>
      <c r="Q317" s="26">
        <v>-55069.98</v>
      </c>
      <c r="R317" s="26">
        <v>100</v>
      </c>
      <c r="S317" s="26"/>
      <c r="X317">
        <v>0</v>
      </c>
      <c r="Z317">
        <v>0</v>
      </c>
      <c r="AB317">
        <v>0</v>
      </c>
    </row>
    <row r="318" spans="1:28" x14ac:dyDescent="0.2">
      <c r="A318" s="10" t="s">
        <v>493</v>
      </c>
      <c r="B318" s="86" t="s">
        <v>491</v>
      </c>
      <c r="C318" s="26">
        <v>0</v>
      </c>
      <c r="D318" s="26">
        <v>0</v>
      </c>
      <c r="E318" s="26">
        <v>0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55069.98</v>
      </c>
      <c r="L318" s="26">
        <v>55069.98</v>
      </c>
      <c r="M318" s="26">
        <v>0</v>
      </c>
      <c r="N318" s="26">
        <v>0</v>
      </c>
      <c r="O318" s="26">
        <v>0</v>
      </c>
      <c r="P318" s="26">
        <v>0</v>
      </c>
      <c r="Q318" s="26">
        <v>-55069.98</v>
      </c>
      <c r="R318" s="26">
        <v>100</v>
      </c>
      <c r="S318" s="26"/>
      <c r="X318">
        <v>0</v>
      </c>
      <c r="Z318">
        <v>0</v>
      </c>
      <c r="AB318">
        <v>0</v>
      </c>
    </row>
    <row r="319" spans="1:28" x14ac:dyDescent="0.2">
      <c r="A319" s="10" t="s">
        <v>494</v>
      </c>
      <c r="B319" s="86" t="s">
        <v>491</v>
      </c>
      <c r="C319" s="26">
        <v>0</v>
      </c>
      <c r="D319" s="26">
        <v>0</v>
      </c>
      <c r="E319" s="26">
        <v>0</v>
      </c>
      <c r="F319" s="26">
        <v>0</v>
      </c>
      <c r="G319" s="26">
        <v>0</v>
      </c>
      <c r="H319" s="26">
        <v>0</v>
      </c>
      <c r="I319" s="26">
        <v>0</v>
      </c>
      <c r="J319" s="26">
        <v>0</v>
      </c>
      <c r="K319" s="26">
        <v>55069.98</v>
      </c>
      <c r="L319" s="26">
        <v>55069.98</v>
      </c>
      <c r="M319" s="26">
        <v>0</v>
      </c>
      <c r="N319" s="26">
        <v>0</v>
      </c>
      <c r="O319" s="26">
        <v>0</v>
      </c>
      <c r="P319" s="26">
        <v>0</v>
      </c>
      <c r="Q319" s="26">
        <v>-55069.98</v>
      </c>
      <c r="R319" s="26">
        <v>100</v>
      </c>
      <c r="S319" s="26"/>
      <c r="X319">
        <v>0</v>
      </c>
      <c r="Z319">
        <v>0</v>
      </c>
      <c r="AB319">
        <v>0</v>
      </c>
    </row>
    <row r="320" spans="1:28" x14ac:dyDescent="0.2">
      <c r="A320" s="10" t="s">
        <v>495</v>
      </c>
      <c r="B320" s="86" t="s">
        <v>215</v>
      </c>
      <c r="C320" s="26">
        <v>0</v>
      </c>
      <c r="D320" s="26">
        <v>0</v>
      </c>
      <c r="E320" s="26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55069.98</v>
      </c>
      <c r="L320" s="26">
        <v>55069.98</v>
      </c>
      <c r="M320" s="26">
        <v>0</v>
      </c>
      <c r="N320" s="26">
        <v>0</v>
      </c>
      <c r="O320" s="26">
        <v>0</v>
      </c>
      <c r="P320" s="26">
        <v>0</v>
      </c>
      <c r="Q320" s="26">
        <v>-55069.98</v>
      </c>
      <c r="R320" s="26">
        <v>100</v>
      </c>
      <c r="S320" s="26"/>
      <c r="X320">
        <v>0</v>
      </c>
      <c r="Z320">
        <v>0</v>
      </c>
      <c r="AB320">
        <v>0</v>
      </c>
    </row>
    <row r="321" spans="1:28" x14ac:dyDescent="0.2">
      <c r="A321" s="10" t="s">
        <v>496</v>
      </c>
      <c r="B321" s="86" t="s">
        <v>497</v>
      </c>
      <c r="C321" s="26">
        <v>0</v>
      </c>
      <c r="D321" s="26">
        <v>0</v>
      </c>
      <c r="E321" s="26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1076434.42</v>
      </c>
      <c r="L321" s="26">
        <v>1076434.42</v>
      </c>
      <c r="M321" s="26">
        <v>0</v>
      </c>
      <c r="N321" s="26">
        <v>0</v>
      </c>
      <c r="O321" s="26">
        <v>0</v>
      </c>
      <c r="P321" s="26">
        <v>0</v>
      </c>
      <c r="Q321" s="26">
        <v>-1076434.42</v>
      </c>
      <c r="R321" s="26">
        <v>100</v>
      </c>
      <c r="S321" s="26"/>
      <c r="X321">
        <v>0</v>
      </c>
      <c r="Z321">
        <v>0</v>
      </c>
      <c r="AB321">
        <v>0</v>
      </c>
    </row>
    <row r="322" spans="1:28" x14ac:dyDescent="0.2">
      <c r="A322" s="10" t="s">
        <v>498</v>
      </c>
      <c r="B322" s="86" t="s">
        <v>497</v>
      </c>
      <c r="C322" s="26">
        <v>0</v>
      </c>
      <c r="D322" s="26">
        <v>0</v>
      </c>
      <c r="E322" s="26">
        <v>0</v>
      </c>
      <c r="F322" s="26">
        <v>0</v>
      </c>
      <c r="G322" s="26">
        <v>0</v>
      </c>
      <c r="H322" s="26">
        <v>0</v>
      </c>
      <c r="I322" s="26">
        <v>0</v>
      </c>
      <c r="J322" s="26">
        <v>0</v>
      </c>
      <c r="K322" s="26">
        <v>1076434.42</v>
      </c>
      <c r="L322" s="26">
        <v>1076434.42</v>
      </c>
      <c r="M322" s="26">
        <v>0</v>
      </c>
      <c r="N322" s="26">
        <v>0</v>
      </c>
      <c r="O322" s="26">
        <v>0</v>
      </c>
      <c r="P322" s="26">
        <v>0</v>
      </c>
      <c r="Q322" s="26">
        <v>-1076434.42</v>
      </c>
      <c r="R322" s="26">
        <v>100</v>
      </c>
      <c r="S322" s="26"/>
      <c r="X322">
        <v>0</v>
      </c>
      <c r="Z322">
        <v>0</v>
      </c>
      <c r="AB322">
        <v>0</v>
      </c>
    </row>
    <row r="323" spans="1:28" x14ac:dyDescent="0.2">
      <c r="A323" s="10" t="s">
        <v>499</v>
      </c>
      <c r="B323" s="86" t="s">
        <v>497</v>
      </c>
      <c r="C323" s="26">
        <v>0</v>
      </c>
      <c r="D323" s="26">
        <v>0</v>
      </c>
      <c r="E323" s="26">
        <v>0</v>
      </c>
      <c r="F323" s="26">
        <v>0</v>
      </c>
      <c r="G323" s="26">
        <v>0</v>
      </c>
      <c r="H323" s="26">
        <v>0</v>
      </c>
      <c r="I323" s="26">
        <v>0</v>
      </c>
      <c r="J323" s="26">
        <v>0</v>
      </c>
      <c r="K323" s="26">
        <v>1076434.42</v>
      </c>
      <c r="L323" s="26">
        <v>1076434.42</v>
      </c>
      <c r="M323" s="26">
        <v>0</v>
      </c>
      <c r="N323" s="26">
        <v>0</v>
      </c>
      <c r="O323" s="26">
        <v>0</v>
      </c>
      <c r="P323" s="26">
        <v>0</v>
      </c>
      <c r="Q323" s="26">
        <v>-1076434.42</v>
      </c>
      <c r="R323" s="26">
        <v>100</v>
      </c>
      <c r="S323" s="26"/>
      <c r="X323">
        <v>0</v>
      </c>
      <c r="Z323">
        <v>0</v>
      </c>
      <c r="AB323">
        <v>0</v>
      </c>
    </row>
    <row r="324" spans="1:28" x14ac:dyDescent="0.2">
      <c r="A324" s="10" t="s">
        <v>500</v>
      </c>
      <c r="B324" s="86" t="s">
        <v>497</v>
      </c>
      <c r="C324" s="26">
        <v>0</v>
      </c>
      <c r="D324" s="26">
        <v>0</v>
      </c>
      <c r="E324" s="26">
        <v>0</v>
      </c>
      <c r="F324" s="26">
        <v>0</v>
      </c>
      <c r="G324" s="26">
        <v>0</v>
      </c>
      <c r="H324" s="26">
        <v>0</v>
      </c>
      <c r="I324" s="26">
        <v>0</v>
      </c>
      <c r="J324" s="26">
        <v>0</v>
      </c>
      <c r="K324" s="26">
        <v>1076434.42</v>
      </c>
      <c r="L324" s="26">
        <v>1076434.42</v>
      </c>
      <c r="M324" s="26">
        <v>0</v>
      </c>
      <c r="N324" s="26">
        <v>0</v>
      </c>
      <c r="O324" s="26">
        <v>0</v>
      </c>
      <c r="P324" s="26">
        <v>0</v>
      </c>
      <c r="Q324" s="26">
        <v>-1076434.42</v>
      </c>
      <c r="R324" s="26">
        <v>100</v>
      </c>
      <c r="S324" s="26"/>
      <c r="X324">
        <v>0</v>
      </c>
      <c r="Z324">
        <v>0</v>
      </c>
      <c r="AB324">
        <v>0</v>
      </c>
    </row>
    <row r="325" spans="1:28" x14ac:dyDescent="0.2">
      <c r="A325" s="10" t="s">
        <v>501</v>
      </c>
      <c r="B325" s="86" t="s">
        <v>213</v>
      </c>
      <c r="C325" s="26">
        <v>0</v>
      </c>
      <c r="D325" s="26">
        <v>0</v>
      </c>
      <c r="E325" s="26">
        <v>0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1076434.42</v>
      </c>
      <c r="L325" s="26">
        <v>1076434.42</v>
      </c>
      <c r="M325" s="26">
        <v>0</v>
      </c>
      <c r="N325" s="26">
        <v>0</v>
      </c>
      <c r="O325" s="26">
        <v>0</v>
      </c>
      <c r="P325" s="26">
        <v>0</v>
      </c>
      <c r="Q325" s="26">
        <v>-1076434.42</v>
      </c>
      <c r="R325" s="26">
        <v>100</v>
      </c>
      <c r="S325" s="26"/>
      <c r="X325">
        <v>0</v>
      </c>
      <c r="Z325">
        <v>0</v>
      </c>
      <c r="AB325">
        <v>0</v>
      </c>
    </row>
    <row r="326" spans="1:28" x14ac:dyDescent="0.2">
      <c r="A326" s="10" t="s">
        <v>502</v>
      </c>
      <c r="B326" s="86" t="s">
        <v>503</v>
      </c>
      <c r="C326" s="26">
        <v>0</v>
      </c>
      <c r="D326" s="26">
        <v>0</v>
      </c>
      <c r="E326" s="26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307883.95</v>
      </c>
      <c r="L326" s="26">
        <v>307883.95</v>
      </c>
      <c r="M326" s="26">
        <v>0</v>
      </c>
      <c r="N326" s="26">
        <v>0</v>
      </c>
      <c r="O326" s="26">
        <v>0</v>
      </c>
      <c r="P326" s="26">
        <v>0</v>
      </c>
      <c r="Q326" s="26">
        <v>-307883.95</v>
      </c>
      <c r="R326" s="26">
        <v>100</v>
      </c>
      <c r="S326" s="26"/>
      <c r="X326">
        <v>0</v>
      </c>
      <c r="Z326">
        <v>0</v>
      </c>
      <c r="AB326">
        <v>0</v>
      </c>
    </row>
    <row r="327" spans="1:28" x14ac:dyDescent="0.2">
      <c r="A327" s="10" t="s">
        <v>504</v>
      </c>
      <c r="B327" s="86" t="s">
        <v>503</v>
      </c>
      <c r="C327" s="26">
        <v>0</v>
      </c>
      <c r="D327" s="26">
        <v>0</v>
      </c>
      <c r="E327" s="26">
        <v>0</v>
      </c>
      <c r="F327" s="26">
        <v>0</v>
      </c>
      <c r="G327" s="26">
        <v>0</v>
      </c>
      <c r="H327" s="26">
        <v>0</v>
      </c>
      <c r="I327" s="26">
        <v>0</v>
      </c>
      <c r="J327" s="26">
        <v>0</v>
      </c>
      <c r="K327" s="26">
        <v>307883.95</v>
      </c>
      <c r="L327" s="26">
        <v>307883.95</v>
      </c>
      <c r="M327" s="26">
        <v>0</v>
      </c>
      <c r="N327" s="26">
        <v>0</v>
      </c>
      <c r="O327" s="26">
        <v>0</v>
      </c>
      <c r="P327" s="26">
        <v>0</v>
      </c>
      <c r="Q327" s="26">
        <v>-307883.95</v>
      </c>
      <c r="R327" s="26">
        <v>100</v>
      </c>
      <c r="S327" s="26"/>
      <c r="X327">
        <v>0</v>
      </c>
      <c r="Z327">
        <v>0</v>
      </c>
      <c r="AB327">
        <v>0</v>
      </c>
    </row>
    <row r="328" spans="1:28" x14ac:dyDescent="0.2">
      <c r="A328" s="10" t="s">
        <v>505</v>
      </c>
      <c r="B328" s="86" t="s">
        <v>503</v>
      </c>
      <c r="C328" s="26">
        <v>0</v>
      </c>
      <c r="D328" s="26">
        <v>0</v>
      </c>
      <c r="E328" s="26">
        <v>0</v>
      </c>
      <c r="F328" s="26">
        <v>0</v>
      </c>
      <c r="G328" s="26">
        <v>0</v>
      </c>
      <c r="H328" s="26">
        <v>0</v>
      </c>
      <c r="I328" s="26">
        <v>0</v>
      </c>
      <c r="J328" s="26">
        <v>0</v>
      </c>
      <c r="K328" s="26">
        <v>307883.95</v>
      </c>
      <c r="L328" s="26">
        <v>307883.95</v>
      </c>
      <c r="M328" s="26">
        <v>0</v>
      </c>
      <c r="N328" s="26">
        <v>0</v>
      </c>
      <c r="O328" s="26">
        <v>0</v>
      </c>
      <c r="P328" s="26">
        <v>0</v>
      </c>
      <c r="Q328" s="26">
        <v>-307883.95</v>
      </c>
      <c r="R328" s="26">
        <v>100</v>
      </c>
      <c r="S328" s="26"/>
      <c r="X328">
        <v>0</v>
      </c>
      <c r="Z328">
        <v>0</v>
      </c>
      <c r="AB328">
        <v>0</v>
      </c>
    </row>
    <row r="329" spans="1:28" x14ac:dyDescent="0.2">
      <c r="A329" s="10" t="s">
        <v>506</v>
      </c>
      <c r="B329" s="86" t="s">
        <v>503</v>
      </c>
      <c r="C329" s="26">
        <v>0</v>
      </c>
      <c r="D329" s="26">
        <v>0</v>
      </c>
      <c r="E329" s="26">
        <v>0</v>
      </c>
      <c r="F329" s="26">
        <v>0</v>
      </c>
      <c r="G329" s="26">
        <v>0</v>
      </c>
      <c r="H329" s="26">
        <v>0</v>
      </c>
      <c r="I329" s="26">
        <v>0</v>
      </c>
      <c r="J329" s="26">
        <v>0</v>
      </c>
      <c r="K329" s="26">
        <v>307883.95</v>
      </c>
      <c r="L329" s="26">
        <v>307883.95</v>
      </c>
      <c r="M329" s="26">
        <v>0</v>
      </c>
      <c r="N329" s="26">
        <v>0</v>
      </c>
      <c r="O329" s="26">
        <v>0</v>
      </c>
      <c r="P329" s="26">
        <v>0</v>
      </c>
      <c r="Q329" s="26">
        <v>-307883.95</v>
      </c>
      <c r="R329" s="26">
        <v>100</v>
      </c>
      <c r="S329" s="26"/>
      <c r="X329">
        <v>0</v>
      </c>
      <c r="Z329">
        <v>0</v>
      </c>
      <c r="AB329">
        <v>0</v>
      </c>
    </row>
    <row r="330" spans="1:28" x14ac:dyDescent="0.2">
      <c r="A330" s="10" t="s">
        <v>507</v>
      </c>
      <c r="B330" s="86" t="s">
        <v>412</v>
      </c>
      <c r="C330" s="26">
        <v>0</v>
      </c>
      <c r="D330" s="26">
        <v>0</v>
      </c>
      <c r="E330" s="26">
        <v>0</v>
      </c>
      <c r="F330" s="26">
        <v>0</v>
      </c>
      <c r="G330" s="26">
        <v>0</v>
      </c>
      <c r="H330" s="26">
        <v>0</v>
      </c>
      <c r="I330" s="26">
        <v>0</v>
      </c>
      <c r="J330" s="26">
        <v>0</v>
      </c>
      <c r="K330" s="26">
        <v>307883.95</v>
      </c>
      <c r="L330" s="26">
        <v>307883.95</v>
      </c>
      <c r="M330" s="26">
        <v>0</v>
      </c>
      <c r="N330" s="26">
        <v>0</v>
      </c>
      <c r="O330" s="26">
        <v>0</v>
      </c>
      <c r="P330" s="26">
        <v>0</v>
      </c>
      <c r="Q330" s="26">
        <v>-307883.95</v>
      </c>
      <c r="R330" s="26">
        <v>100</v>
      </c>
      <c r="S330" s="26"/>
      <c r="X330">
        <v>0</v>
      </c>
      <c r="Z330">
        <v>0</v>
      </c>
      <c r="AB330">
        <v>0</v>
      </c>
    </row>
    <row r="331" spans="1:28" x14ac:dyDescent="0.2">
      <c r="A331" s="10" t="s">
        <v>508</v>
      </c>
      <c r="B331" s="86" t="s">
        <v>509</v>
      </c>
      <c r="C331" s="26">
        <v>60000000000</v>
      </c>
      <c r="D331" s="26">
        <v>0</v>
      </c>
      <c r="E331" s="26">
        <v>0</v>
      </c>
      <c r="F331" s="26">
        <v>0</v>
      </c>
      <c r="G331" s="26">
        <v>0</v>
      </c>
      <c r="H331" s="26">
        <v>60000000000</v>
      </c>
      <c r="I331" s="26">
        <v>60000000000</v>
      </c>
      <c r="J331" s="26">
        <v>60000000000</v>
      </c>
      <c r="K331" s="26">
        <v>0</v>
      </c>
      <c r="L331" s="26">
        <v>0</v>
      </c>
      <c r="M331" s="26">
        <v>0</v>
      </c>
      <c r="N331" s="26">
        <v>0</v>
      </c>
      <c r="O331" s="26">
        <v>0</v>
      </c>
      <c r="P331" s="26">
        <v>0</v>
      </c>
      <c r="Q331" s="26">
        <v>60000000000</v>
      </c>
      <c r="R331" s="26">
        <v>100</v>
      </c>
      <c r="S331" s="26"/>
      <c r="X331">
        <v>0</v>
      </c>
      <c r="Z331">
        <v>0</v>
      </c>
      <c r="AB331">
        <v>0</v>
      </c>
    </row>
    <row r="332" spans="1:28" x14ac:dyDescent="0.2">
      <c r="A332" s="10" t="s">
        <v>510</v>
      </c>
      <c r="B332" s="86" t="s">
        <v>511</v>
      </c>
      <c r="C332" s="26">
        <v>60000000000</v>
      </c>
      <c r="D332" s="26">
        <v>0</v>
      </c>
      <c r="E332" s="26">
        <v>0</v>
      </c>
      <c r="F332" s="26">
        <v>0</v>
      </c>
      <c r="G332" s="26">
        <v>0</v>
      </c>
      <c r="H332" s="26">
        <v>60000000000</v>
      </c>
      <c r="I332" s="26">
        <v>60000000000</v>
      </c>
      <c r="J332" s="26">
        <v>60000000000</v>
      </c>
      <c r="K332" s="26">
        <v>0</v>
      </c>
      <c r="L332" s="26">
        <v>0</v>
      </c>
      <c r="M332" s="26">
        <v>0</v>
      </c>
      <c r="N332" s="26">
        <v>0</v>
      </c>
      <c r="O332" s="26">
        <v>0</v>
      </c>
      <c r="P332" s="26">
        <v>0</v>
      </c>
      <c r="Q332" s="26">
        <v>60000000000</v>
      </c>
      <c r="R332" s="26">
        <v>100</v>
      </c>
      <c r="S332" s="26"/>
      <c r="X332">
        <v>0</v>
      </c>
      <c r="Z332">
        <v>0</v>
      </c>
      <c r="AB332">
        <v>0</v>
      </c>
    </row>
    <row r="333" spans="1:28" x14ac:dyDescent="0.2">
      <c r="A333" s="10" t="s">
        <v>512</v>
      </c>
      <c r="B333" s="86" t="s">
        <v>513</v>
      </c>
      <c r="C333" s="26">
        <v>60000000000</v>
      </c>
      <c r="D333" s="26">
        <v>0</v>
      </c>
      <c r="E333" s="26">
        <v>0</v>
      </c>
      <c r="F333" s="26">
        <v>0</v>
      </c>
      <c r="G333" s="26">
        <v>0</v>
      </c>
      <c r="H333" s="26">
        <v>60000000000</v>
      </c>
      <c r="I333" s="26">
        <v>60000000000</v>
      </c>
      <c r="J333" s="26">
        <v>60000000000</v>
      </c>
      <c r="K333" s="26">
        <v>0</v>
      </c>
      <c r="L333" s="26">
        <v>0</v>
      </c>
      <c r="M333" s="26">
        <v>0</v>
      </c>
      <c r="N333" s="26">
        <v>0</v>
      </c>
      <c r="O333" s="26">
        <v>0</v>
      </c>
      <c r="P333" s="26">
        <v>0</v>
      </c>
      <c r="Q333" s="26">
        <v>60000000000</v>
      </c>
      <c r="R333" s="26">
        <v>100</v>
      </c>
      <c r="S333" s="26"/>
      <c r="X333">
        <v>0</v>
      </c>
      <c r="Z333">
        <v>0</v>
      </c>
      <c r="AB333">
        <v>0</v>
      </c>
    </row>
    <row r="334" spans="1:28" x14ac:dyDescent="0.2">
      <c r="A334" s="10" t="s">
        <v>514</v>
      </c>
      <c r="B334" s="86" t="s">
        <v>513</v>
      </c>
      <c r="C334" s="26">
        <v>60000000000</v>
      </c>
      <c r="D334" s="26">
        <v>0</v>
      </c>
      <c r="E334" s="26">
        <v>0</v>
      </c>
      <c r="F334" s="26">
        <v>0</v>
      </c>
      <c r="G334" s="26">
        <v>0</v>
      </c>
      <c r="H334" s="26">
        <v>60000000000</v>
      </c>
      <c r="I334" s="26">
        <v>60000000000</v>
      </c>
      <c r="J334" s="26">
        <v>60000000000</v>
      </c>
      <c r="K334" s="26">
        <v>0</v>
      </c>
      <c r="L334" s="26">
        <v>0</v>
      </c>
      <c r="M334" s="26">
        <v>0</v>
      </c>
      <c r="N334" s="26">
        <v>0</v>
      </c>
      <c r="O334" s="26">
        <v>0</v>
      </c>
      <c r="P334" s="26">
        <v>0</v>
      </c>
      <c r="Q334" s="26">
        <v>60000000000</v>
      </c>
      <c r="R334" s="26">
        <v>100</v>
      </c>
      <c r="S334" s="26"/>
      <c r="X334">
        <v>0</v>
      </c>
      <c r="Z334">
        <v>0</v>
      </c>
      <c r="AB334">
        <v>0</v>
      </c>
    </row>
    <row r="335" spans="1:28" x14ac:dyDescent="0.2">
      <c r="A335" s="10" t="s">
        <v>515</v>
      </c>
      <c r="B335" s="86" t="s">
        <v>513</v>
      </c>
      <c r="C335" s="26">
        <v>60000000000</v>
      </c>
      <c r="D335" s="26">
        <v>0</v>
      </c>
      <c r="E335" s="26">
        <v>0</v>
      </c>
      <c r="F335" s="26">
        <v>0</v>
      </c>
      <c r="G335" s="26">
        <v>0</v>
      </c>
      <c r="H335" s="26">
        <v>60000000000</v>
      </c>
      <c r="I335" s="26">
        <v>60000000000</v>
      </c>
      <c r="J335" s="26">
        <v>60000000000</v>
      </c>
      <c r="K335" s="26">
        <v>0</v>
      </c>
      <c r="L335" s="26">
        <v>0</v>
      </c>
      <c r="M335" s="26">
        <v>0</v>
      </c>
      <c r="N335" s="26">
        <v>0</v>
      </c>
      <c r="O335" s="26">
        <v>0</v>
      </c>
      <c r="P335" s="26">
        <v>0</v>
      </c>
      <c r="Q335" s="26">
        <v>60000000000</v>
      </c>
      <c r="R335" s="26">
        <v>100</v>
      </c>
      <c r="S335" s="26"/>
      <c r="X335">
        <v>0</v>
      </c>
      <c r="Z335">
        <v>0</v>
      </c>
      <c r="AB335">
        <v>0</v>
      </c>
    </row>
    <row r="336" spans="1:28" x14ac:dyDescent="0.2">
      <c r="A336" s="10" t="s">
        <v>516</v>
      </c>
      <c r="B336" s="86" t="s">
        <v>513</v>
      </c>
      <c r="C336" s="26">
        <v>60000000000</v>
      </c>
      <c r="D336" s="26">
        <v>0</v>
      </c>
      <c r="E336" s="26">
        <v>0</v>
      </c>
      <c r="F336" s="26">
        <v>0</v>
      </c>
      <c r="G336" s="26">
        <v>0</v>
      </c>
      <c r="H336" s="26">
        <v>60000000000</v>
      </c>
      <c r="I336" s="26">
        <v>60000000000</v>
      </c>
      <c r="J336" s="26">
        <v>60000000000</v>
      </c>
      <c r="K336" s="26">
        <v>0</v>
      </c>
      <c r="L336" s="26">
        <v>0</v>
      </c>
      <c r="M336" s="26">
        <v>0</v>
      </c>
      <c r="N336" s="26">
        <v>0</v>
      </c>
      <c r="O336" s="26">
        <v>0</v>
      </c>
      <c r="P336" s="26">
        <v>0</v>
      </c>
      <c r="Q336" s="26">
        <v>60000000000</v>
      </c>
      <c r="R336" s="26">
        <v>100</v>
      </c>
      <c r="S336" s="26"/>
      <c r="X336">
        <v>0</v>
      </c>
      <c r="Z336">
        <v>0</v>
      </c>
      <c r="AB336">
        <v>0</v>
      </c>
    </row>
    <row r="337" spans="1:28" x14ac:dyDescent="0.2">
      <c r="A337" s="10" t="s">
        <v>517</v>
      </c>
      <c r="B337" s="86" t="s">
        <v>518</v>
      </c>
      <c r="C337" s="26">
        <v>60000000000</v>
      </c>
      <c r="D337" s="26">
        <v>0</v>
      </c>
      <c r="E337" s="26">
        <v>0</v>
      </c>
      <c r="F337" s="26">
        <v>0</v>
      </c>
      <c r="G337" s="26">
        <v>0</v>
      </c>
      <c r="H337" s="26">
        <v>60000000000</v>
      </c>
      <c r="I337" s="26">
        <v>60000000000</v>
      </c>
      <c r="J337" s="26">
        <v>60000000000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6">
        <v>0</v>
      </c>
      <c r="Q337" s="26">
        <v>60000000000</v>
      </c>
      <c r="R337" s="26">
        <v>100</v>
      </c>
      <c r="S337" s="26"/>
      <c r="X337">
        <v>0</v>
      </c>
      <c r="Z337">
        <v>0</v>
      </c>
      <c r="AB337">
        <v>0</v>
      </c>
    </row>
    <row r="338" spans="1:28" x14ac:dyDescent="0.2">
      <c r="A338" s="10" t="s">
        <v>519</v>
      </c>
      <c r="B338" s="86" t="s">
        <v>520</v>
      </c>
      <c r="C338" s="26">
        <v>0</v>
      </c>
      <c r="D338" s="26">
        <v>252590000</v>
      </c>
      <c r="E338" s="26">
        <v>0</v>
      </c>
      <c r="F338" s="26">
        <v>0</v>
      </c>
      <c r="G338" s="26">
        <v>0</v>
      </c>
      <c r="H338" s="26">
        <v>252590000</v>
      </c>
      <c r="I338" s="26">
        <v>252590000</v>
      </c>
      <c r="J338" s="26">
        <v>252590000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6">
        <v>0</v>
      </c>
      <c r="Q338" s="26">
        <v>252590000</v>
      </c>
      <c r="R338" s="26">
        <v>100</v>
      </c>
      <c r="S338" s="26"/>
      <c r="X338">
        <v>0</v>
      </c>
      <c r="Z338">
        <v>0</v>
      </c>
      <c r="AB338">
        <v>0</v>
      </c>
    </row>
    <row r="339" spans="1:28" x14ac:dyDescent="0.2">
      <c r="A339" s="10" t="s">
        <v>521</v>
      </c>
      <c r="B339" s="86" t="s">
        <v>522</v>
      </c>
      <c r="C339" s="26">
        <v>0</v>
      </c>
      <c r="D339" s="26">
        <v>252590000</v>
      </c>
      <c r="E339" s="26">
        <v>0</v>
      </c>
      <c r="F339" s="26">
        <v>0</v>
      </c>
      <c r="G339" s="26">
        <v>0</v>
      </c>
      <c r="H339" s="26">
        <v>252590000</v>
      </c>
      <c r="I339" s="26">
        <v>252590000</v>
      </c>
      <c r="J339" s="26">
        <v>252590000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6">
        <v>0</v>
      </c>
      <c r="Q339" s="26">
        <v>252590000</v>
      </c>
      <c r="R339" s="26">
        <v>100</v>
      </c>
      <c r="S339" s="26"/>
      <c r="X339">
        <v>0</v>
      </c>
      <c r="Z339">
        <v>0</v>
      </c>
      <c r="AB339">
        <v>0</v>
      </c>
    </row>
    <row r="340" spans="1:28" x14ac:dyDescent="0.2">
      <c r="A340" s="10" t="s">
        <v>523</v>
      </c>
      <c r="B340" s="86" t="s">
        <v>524</v>
      </c>
      <c r="C340" s="26">
        <v>0</v>
      </c>
      <c r="D340" s="26">
        <v>252590000</v>
      </c>
      <c r="E340" s="26">
        <v>0</v>
      </c>
      <c r="F340" s="26">
        <v>0</v>
      </c>
      <c r="G340" s="26">
        <v>0</v>
      </c>
      <c r="H340" s="26">
        <v>252590000</v>
      </c>
      <c r="I340" s="26">
        <v>252590000</v>
      </c>
      <c r="J340" s="26">
        <v>252590000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6">
        <v>0</v>
      </c>
      <c r="Q340" s="26">
        <v>252590000</v>
      </c>
      <c r="R340" s="26">
        <v>100</v>
      </c>
      <c r="S340" s="26"/>
      <c r="X340">
        <v>0</v>
      </c>
      <c r="Z340">
        <v>0</v>
      </c>
      <c r="AB340">
        <v>0</v>
      </c>
    </row>
    <row r="341" spans="1:28" x14ac:dyDescent="0.2">
      <c r="A341" s="10" t="s">
        <v>525</v>
      </c>
      <c r="B341" s="86" t="s">
        <v>526</v>
      </c>
      <c r="C341" s="26">
        <v>0</v>
      </c>
      <c r="D341" s="26">
        <v>252590000</v>
      </c>
      <c r="E341" s="26">
        <v>0</v>
      </c>
      <c r="F341" s="26">
        <v>0</v>
      </c>
      <c r="G341" s="26">
        <v>0</v>
      </c>
      <c r="H341" s="26">
        <v>252590000</v>
      </c>
      <c r="I341" s="26">
        <v>252590000</v>
      </c>
      <c r="J341" s="26">
        <v>252590000</v>
      </c>
      <c r="K341" s="26">
        <v>0</v>
      </c>
      <c r="L341" s="26">
        <v>0</v>
      </c>
      <c r="M341" s="26">
        <v>0</v>
      </c>
      <c r="N341" s="26">
        <v>0</v>
      </c>
      <c r="O341" s="26">
        <v>0</v>
      </c>
      <c r="P341" s="26">
        <v>0</v>
      </c>
      <c r="Q341" s="26">
        <v>252590000</v>
      </c>
      <c r="R341" s="26">
        <v>100</v>
      </c>
      <c r="S341" s="26"/>
      <c r="X341">
        <v>0</v>
      </c>
      <c r="Z341">
        <v>0</v>
      </c>
      <c r="AB341">
        <v>0</v>
      </c>
    </row>
    <row r="342" spans="1:28" x14ac:dyDescent="0.2">
      <c r="A342" s="10" t="s">
        <v>527</v>
      </c>
      <c r="B342" s="86" t="s">
        <v>526</v>
      </c>
      <c r="C342" s="26">
        <v>0</v>
      </c>
      <c r="D342" s="26">
        <v>252590000</v>
      </c>
      <c r="E342" s="26">
        <v>0</v>
      </c>
      <c r="F342" s="26">
        <v>0</v>
      </c>
      <c r="G342" s="26">
        <v>0</v>
      </c>
      <c r="H342" s="26">
        <v>252590000</v>
      </c>
      <c r="I342" s="26">
        <v>252590000</v>
      </c>
      <c r="J342" s="26">
        <v>252590000</v>
      </c>
      <c r="K342" s="26">
        <v>0</v>
      </c>
      <c r="L342" s="26">
        <v>0</v>
      </c>
      <c r="M342" s="26">
        <v>0</v>
      </c>
      <c r="N342" s="26">
        <v>0</v>
      </c>
      <c r="O342" s="26">
        <v>0</v>
      </c>
      <c r="P342" s="26">
        <v>0</v>
      </c>
      <c r="Q342" s="26">
        <v>252590000</v>
      </c>
      <c r="R342" s="26">
        <v>100</v>
      </c>
      <c r="S342" s="26"/>
      <c r="X342">
        <v>0</v>
      </c>
      <c r="Z342">
        <v>0</v>
      </c>
      <c r="AB342">
        <v>0</v>
      </c>
    </row>
    <row r="343" spans="1:28" x14ac:dyDescent="0.2">
      <c r="A343" s="10" t="s">
        <v>528</v>
      </c>
      <c r="B343" s="86" t="s">
        <v>526</v>
      </c>
      <c r="C343" s="26">
        <v>0</v>
      </c>
      <c r="D343" s="26">
        <v>252590000</v>
      </c>
      <c r="E343" s="26">
        <v>0</v>
      </c>
      <c r="F343" s="26">
        <v>0</v>
      </c>
      <c r="G343" s="26">
        <v>0</v>
      </c>
      <c r="H343" s="26">
        <v>252590000</v>
      </c>
      <c r="I343" s="26">
        <v>252590000</v>
      </c>
      <c r="J343" s="26">
        <v>252590000</v>
      </c>
      <c r="K343" s="26">
        <v>0</v>
      </c>
      <c r="L343" s="26">
        <v>0</v>
      </c>
      <c r="M343" s="26">
        <v>0</v>
      </c>
      <c r="N343" s="26">
        <v>0</v>
      </c>
      <c r="O343" s="26">
        <v>0</v>
      </c>
      <c r="P343" s="26">
        <v>0</v>
      </c>
      <c r="Q343" s="26">
        <v>252590000</v>
      </c>
      <c r="R343" s="26">
        <v>100</v>
      </c>
      <c r="S343" s="26"/>
      <c r="X343">
        <v>0</v>
      </c>
      <c r="Z343">
        <v>0</v>
      </c>
      <c r="AB343">
        <v>0</v>
      </c>
    </row>
    <row r="344" spans="1:28" x14ac:dyDescent="0.2">
      <c r="A344" s="10" t="s">
        <v>529</v>
      </c>
      <c r="B344" s="86" t="s">
        <v>530</v>
      </c>
      <c r="C344" s="26">
        <v>0</v>
      </c>
      <c r="D344" s="26">
        <v>252590000</v>
      </c>
      <c r="E344" s="26">
        <v>0</v>
      </c>
      <c r="F344" s="26">
        <v>0</v>
      </c>
      <c r="G344" s="26">
        <v>0</v>
      </c>
      <c r="H344" s="26">
        <v>252590000</v>
      </c>
      <c r="I344" s="26">
        <v>252590000</v>
      </c>
      <c r="J344" s="26">
        <v>252590000</v>
      </c>
      <c r="K344" s="26">
        <v>0</v>
      </c>
      <c r="L344" s="26">
        <v>0</v>
      </c>
      <c r="M344" s="26">
        <v>0</v>
      </c>
      <c r="N344" s="26">
        <v>0</v>
      </c>
      <c r="O344" s="26">
        <v>0</v>
      </c>
      <c r="P344" s="26">
        <v>0</v>
      </c>
      <c r="Q344" s="26">
        <v>252590000</v>
      </c>
      <c r="R344" s="26">
        <v>100</v>
      </c>
      <c r="S344" s="26"/>
      <c r="X344">
        <v>0</v>
      </c>
      <c r="Z344">
        <v>0</v>
      </c>
      <c r="AB344">
        <v>0</v>
      </c>
    </row>
    <row r="345" spans="1:28" x14ac:dyDescent="0.2">
      <c r="A345" s="10" t="s">
        <v>531</v>
      </c>
      <c r="B345" s="86" t="s">
        <v>532</v>
      </c>
      <c r="C345" s="26">
        <v>0</v>
      </c>
      <c r="D345" s="26">
        <v>56583229020.709999</v>
      </c>
      <c r="E345" s="26">
        <v>0</v>
      </c>
      <c r="F345" s="26">
        <v>0</v>
      </c>
      <c r="G345" s="26">
        <v>0</v>
      </c>
      <c r="H345" s="26">
        <v>56583229020.709999</v>
      </c>
      <c r="I345" s="26">
        <v>56583229020.709999</v>
      </c>
      <c r="J345" s="26">
        <v>56583229020.709999</v>
      </c>
      <c r="K345" s="26">
        <v>56583229018.709999</v>
      </c>
      <c r="L345" s="26">
        <v>56583229018.709999</v>
      </c>
      <c r="M345" s="26">
        <v>0</v>
      </c>
      <c r="N345" s="26">
        <v>0</v>
      </c>
      <c r="O345" s="26">
        <v>0</v>
      </c>
      <c r="P345" s="26">
        <v>0</v>
      </c>
      <c r="Q345" s="26">
        <v>2</v>
      </c>
      <c r="R345" s="26">
        <v>100</v>
      </c>
      <c r="S345" s="26"/>
      <c r="X345">
        <v>0</v>
      </c>
      <c r="Z345">
        <v>0</v>
      </c>
      <c r="AB345">
        <v>0</v>
      </c>
    </row>
    <row r="346" spans="1:28" x14ac:dyDescent="0.2">
      <c r="A346" s="10" t="s">
        <v>533</v>
      </c>
      <c r="B346" s="86" t="s">
        <v>534</v>
      </c>
      <c r="C346" s="26">
        <v>0</v>
      </c>
      <c r="D346" s="26">
        <v>56583229020.709999</v>
      </c>
      <c r="E346" s="26">
        <v>0</v>
      </c>
      <c r="F346" s="26">
        <v>0</v>
      </c>
      <c r="G346" s="26">
        <v>0</v>
      </c>
      <c r="H346" s="26">
        <v>56583229020.709999</v>
      </c>
      <c r="I346" s="26">
        <v>56583229020.709999</v>
      </c>
      <c r="J346" s="26">
        <v>56583229020.709999</v>
      </c>
      <c r="K346" s="26">
        <v>56583229018.709999</v>
      </c>
      <c r="L346" s="26">
        <v>56583229018.709999</v>
      </c>
      <c r="M346" s="26">
        <v>0</v>
      </c>
      <c r="N346" s="26">
        <v>0</v>
      </c>
      <c r="O346" s="26">
        <v>0</v>
      </c>
      <c r="P346" s="26">
        <v>0</v>
      </c>
      <c r="Q346" s="26">
        <v>2</v>
      </c>
      <c r="R346" s="26">
        <v>100</v>
      </c>
      <c r="S346" s="26"/>
      <c r="X346">
        <v>0</v>
      </c>
      <c r="Z346">
        <v>0</v>
      </c>
      <c r="AB346">
        <v>0</v>
      </c>
    </row>
    <row r="347" spans="1:28" x14ac:dyDescent="0.2">
      <c r="A347" s="10" t="s">
        <v>535</v>
      </c>
      <c r="B347" s="86" t="s">
        <v>534</v>
      </c>
      <c r="C347" s="26">
        <v>0</v>
      </c>
      <c r="D347" s="26">
        <v>56583229020.709999</v>
      </c>
      <c r="E347" s="26">
        <v>0</v>
      </c>
      <c r="F347" s="26">
        <v>0</v>
      </c>
      <c r="G347" s="26">
        <v>0</v>
      </c>
      <c r="H347" s="26">
        <v>56583229020.709999</v>
      </c>
      <c r="I347" s="26">
        <v>56583229020.709999</v>
      </c>
      <c r="J347" s="26">
        <v>56583229020.709999</v>
      </c>
      <c r="K347" s="26">
        <v>56583229018.709999</v>
      </c>
      <c r="L347" s="26">
        <v>56583229018.709999</v>
      </c>
      <c r="M347" s="26">
        <v>0</v>
      </c>
      <c r="N347" s="26">
        <v>0</v>
      </c>
      <c r="O347" s="26">
        <v>0</v>
      </c>
      <c r="P347" s="26">
        <v>0</v>
      </c>
      <c r="Q347" s="26">
        <v>2</v>
      </c>
      <c r="R347" s="26">
        <v>100</v>
      </c>
      <c r="S347" s="26"/>
      <c r="X347">
        <v>0</v>
      </c>
      <c r="Z347">
        <v>0</v>
      </c>
      <c r="AB347">
        <v>0</v>
      </c>
    </row>
    <row r="348" spans="1:28" x14ac:dyDescent="0.2">
      <c r="A348" s="10" t="s">
        <v>536</v>
      </c>
      <c r="B348" s="86" t="s">
        <v>534</v>
      </c>
      <c r="C348" s="26">
        <v>0</v>
      </c>
      <c r="D348" s="26">
        <v>56583229020.709999</v>
      </c>
      <c r="E348" s="26">
        <v>0</v>
      </c>
      <c r="F348" s="26">
        <v>0</v>
      </c>
      <c r="G348" s="26">
        <v>0</v>
      </c>
      <c r="H348" s="26">
        <v>56583229020.709999</v>
      </c>
      <c r="I348" s="26">
        <v>56583229020.709999</v>
      </c>
      <c r="J348" s="26">
        <v>56583229020.709999</v>
      </c>
      <c r="K348" s="26">
        <v>56583229018.709999</v>
      </c>
      <c r="L348" s="26">
        <v>56583229018.709999</v>
      </c>
      <c r="M348" s="26">
        <v>0</v>
      </c>
      <c r="N348" s="26">
        <v>0</v>
      </c>
      <c r="O348" s="26">
        <v>0</v>
      </c>
      <c r="P348" s="26">
        <v>0</v>
      </c>
      <c r="Q348" s="26">
        <v>2</v>
      </c>
      <c r="R348" s="26">
        <v>100</v>
      </c>
      <c r="S348" s="26"/>
      <c r="X348">
        <v>0</v>
      </c>
      <c r="Z348">
        <v>0</v>
      </c>
      <c r="AB348">
        <v>0</v>
      </c>
    </row>
    <row r="349" spans="1:28" x14ac:dyDescent="0.2">
      <c r="A349" s="10" t="s">
        <v>537</v>
      </c>
      <c r="B349" s="86" t="s">
        <v>534</v>
      </c>
      <c r="C349" s="26">
        <v>0</v>
      </c>
      <c r="D349" s="26">
        <v>56583229020.709999</v>
      </c>
      <c r="E349" s="26">
        <v>0</v>
      </c>
      <c r="F349" s="26">
        <v>0</v>
      </c>
      <c r="G349" s="26">
        <v>0</v>
      </c>
      <c r="H349" s="26">
        <v>56583229020.709999</v>
      </c>
      <c r="I349" s="26">
        <v>56583229020.709999</v>
      </c>
      <c r="J349" s="26">
        <v>56583229020.709999</v>
      </c>
      <c r="K349" s="26">
        <v>56583229018.709999</v>
      </c>
      <c r="L349" s="26">
        <v>56583229018.709999</v>
      </c>
      <c r="M349" s="26">
        <v>0</v>
      </c>
      <c r="N349" s="26">
        <v>0</v>
      </c>
      <c r="O349" s="26">
        <v>0</v>
      </c>
      <c r="P349" s="26">
        <v>0</v>
      </c>
      <c r="Q349" s="26">
        <v>2</v>
      </c>
      <c r="R349" s="26">
        <v>100</v>
      </c>
      <c r="S349" s="26"/>
      <c r="X349">
        <v>0</v>
      </c>
      <c r="Z349">
        <v>0</v>
      </c>
      <c r="AB349">
        <v>0</v>
      </c>
    </row>
    <row r="350" spans="1:28" x14ac:dyDescent="0.2">
      <c r="A350" s="10" t="s">
        <v>538</v>
      </c>
      <c r="B350" s="86" t="s">
        <v>539</v>
      </c>
      <c r="C350" s="26">
        <v>0</v>
      </c>
      <c r="D350" s="26">
        <v>39323559559</v>
      </c>
      <c r="E350" s="26">
        <v>0</v>
      </c>
      <c r="F350" s="26">
        <v>0</v>
      </c>
      <c r="G350" s="26">
        <v>0</v>
      </c>
      <c r="H350" s="26">
        <v>39323559559</v>
      </c>
      <c r="I350" s="26">
        <v>39323559559</v>
      </c>
      <c r="J350" s="26">
        <v>39323559559</v>
      </c>
      <c r="K350" s="26">
        <v>39323559557</v>
      </c>
      <c r="L350" s="26">
        <v>39323559557</v>
      </c>
      <c r="M350" s="26">
        <v>0</v>
      </c>
      <c r="N350" s="26">
        <v>0</v>
      </c>
      <c r="O350" s="26">
        <v>0</v>
      </c>
      <c r="P350" s="26">
        <v>0</v>
      </c>
      <c r="Q350" s="26">
        <v>2</v>
      </c>
      <c r="R350" s="26">
        <v>100</v>
      </c>
      <c r="S350" s="26"/>
      <c r="X350">
        <v>0</v>
      </c>
      <c r="Z350">
        <v>0</v>
      </c>
      <c r="AB350">
        <v>0</v>
      </c>
    </row>
    <row r="351" spans="1:28" x14ac:dyDescent="0.2">
      <c r="A351" s="10" t="s">
        <v>540</v>
      </c>
      <c r="B351" s="86" t="s">
        <v>95</v>
      </c>
      <c r="C351" s="26">
        <v>0</v>
      </c>
      <c r="D351" s="26">
        <v>2</v>
      </c>
      <c r="E351" s="26">
        <v>0</v>
      </c>
      <c r="F351" s="26">
        <v>0</v>
      </c>
      <c r="G351" s="26">
        <v>0</v>
      </c>
      <c r="H351" s="26">
        <v>2</v>
      </c>
      <c r="I351" s="26">
        <v>2</v>
      </c>
      <c r="J351" s="26">
        <v>2</v>
      </c>
      <c r="K351" s="26">
        <v>0</v>
      </c>
      <c r="L351" s="26">
        <v>0</v>
      </c>
      <c r="M351" s="26">
        <v>0</v>
      </c>
      <c r="N351" s="26">
        <v>0</v>
      </c>
      <c r="O351" s="26">
        <v>0</v>
      </c>
      <c r="P351" s="26">
        <v>0</v>
      </c>
      <c r="Q351" s="26">
        <v>2</v>
      </c>
      <c r="R351" s="26">
        <v>100</v>
      </c>
      <c r="S351" s="26"/>
      <c r="X351">
        <v>0</v>
      </c>
      <c r="Z351">
        <v>0</v>
      </c>
      <c r="AB351">
        <v>0</v>
      </c>
    </row>
    <row r="352" spans="1:28" x14ac:dyDescent="0.2">
      <c r="A352" s="10" t="s">
        <v>541</v>
      </c>
      <c r="B352" s="86" t="s">
        <v>539</v>
      </c>
      <c r="C352" s="26">
        <v>0</v>
      </c>
      <c r="D352" s="26">
        <v>39323559557</v>
      </c>
      <c r="E352" s="26">
        <v>0</v>
      </c>
      <c r="F352" s="26">
        <v>0</v>
      </c>
      <c r="G352" s="26">
        <v>0</v>
      </c>
      <c r="H352" s="26">
        <v>39323559557</v>
      </c>
      <c r="I352" s="26">
        <v>39323559557</v>
      </c>
      <c r="J352" s="26">
        <v>39323559557</v>
      </c>
      <c r="K352" s="26">
        <v>39323559557</v>
      </c>
      <c r="L352" s="26">
        <v>39323559557</v>
      </c>
      <c r="M352" s="26">
        <v>0</v>
      </c>
      <c r="N352" s="26">
        <v>0</v>
      </c>
      <c r="O352" s="26">
        <v>0</v>
      </c>
      <c r="P352" s="26">
        <v>0</v>
      </c>
      <c r="Q352" s="26">
        <v>0</v>
      </c>
      <c r="R352" s="26">
        <v>0</v>
      </c>
      <c r="S352" s="26"/>
      <c r="X352">
        <v>0</v>
      </c>
      <c r="Z352">
        <v>0</v>
      </c>
      <c r="AB352">
        <v>0</v>
      </c>
    </row>
    <row r="353" spans="1:28" x14ac:dyDescent="0.2">
      <c r="A353" s="10" t="s">
        <v>542</v>
      </c>
      <c r="B353" s="86" t="s">
        <v>543</v>
      </c>
      <c r="C353" s="26">
        <v>0</v>
      </c>
      <c r="D353" s="26">
        <v>2215629442</v>
      </c>
      <c r="E353" s="26">
        <v>0</v>
      </c>
      <c r="F353" s="26">
        <v>0</v>
      </c>
      <c r="G353" s="26">
        <v>0</v>
      </c>
      <c r="H353" s="26">
        <v>2215629442</v>
      </c>
      <c r="I353" s="26">
        <v>2215629442</v>
      </c>
      <c r="J353" s="26">
        <v>2215629442</v>
      </c>
      <c r="K353" s="26">
        <v>2215629442</v>
      </c>
      <c r="L353" s="26">
        <v>2215629442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26">
        <v>0</v>
      </c>
      <c r="S353" s="26"/>
      <c r="X353">
        <v>0</v>
      </c>
      <c r="Z353">
        <v>0</v>
      </c>
      <c r="AB353">
        <v>0</v>
      </c>
    </row>
    <row r="354" spans="1:28" x14ac:dyDescent="0.2">
      <c r="A354" s="10" t="s">
        <v>544</v>
      </c>
      <c r="B354" s="86" t="s">
        <v>543</v>
      </c>
      <c r="C354" s="26">
        <v>0</v>
      </c>
      <c r="D354" s="26">
        <v>2215629442</v>
      </c>
      <c r="E354" s="26">
        <v>0</v>
      </c>
      <c r="F354" s="26">
        <v>0</v>
      </c>
      <c r="G354" s="26">
        <v>0</v>
      </c>
      <c r="H354" s="26">
        <v>2215629442</v>
      </c>
      <c r="I354" s="26">
        <v>2215629442</v>
      </c>
      <c r="J354" s="26">
        <v>2215629442</v>
      </c>
      <c r="K354" s="26">
        <v>2215629442</v>
      </c>
      <c r="L354" s="26">
        <v>2215629442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0</v>
      </c>
      <c r="S354" s="26"/>
      <c r="X354">
        <v>0</v>
      </c>
      <c r="Z354">
        <v>0</v>
      </c>
      <c r="AB354">
        <v>0</v>
      </c>
    </row>
    <row r="355" spans="1:28" x14ac:dyDescent="0.2">
      <c r="A355" s="10" t="s">
        <v>545</v>
      </c>
      <c r="B355" s="86" t="s">
        <v>546</v>
      </c>
      <c r="C355" s="26">
        <v>0</v>
      </c>
      <c r="D355" s="26">
        <v>76190839.709999993</v>
      </c>
      <c r="E355" s="26">
        <v>0</v>
      </c>
      <c r="F355" s="26">
        <v>0</v>
      </c>
      <c r="G355" s="26">
        <v>0</v>
      </c>
      <c r="H355" s="26">
        <v>76190839.709999993</v>
      </c>
      <c r="I355" s="26">
        <v>76190839.709999993</v>
      </c>
      <c r="J355" s="26">
        <v>76190839.709999993</v>
      </c>
      <c r="K355" s="26">
        <v>76190839.709999993</v>
      </c>
      <c r="L355" s="26">
        <v>76190839.709999993</v>
      </c>
      <c r="M355" s="26">
        <v>0</v>
      </c>
      <c r="N355" s="26">
        <v>0</v>
      </c>
      <c r="O355" s="26">
        <v>0</v>
      </c>
      <c r="P355" s="26">
        <v>0</v>
      </c>
      <c r="Q355" s="26">
        <v>0</v>
      </c>
      <c r="R355" s="26">
        <v>0</v>
      </c>
      <c r="S355" s="26"/>
      <c r="X355">
        <v>0</v>
      </c>
      <c r="Z355">
        <v>0</v>
      </c>
      <c r="AB355">
        <v>0</v>
      </c>
    </row>
    <row r="356" spans="1:28" ht="38.25" x14ac:dyDescent="0.2">
      <c r="A356" s="10" t="s">
        <v>547</v>
      </c>
      <c r="B356" s="87" t="s">
        <v>548</v>
      </c>
      <c r="C356" s="26">
        <v>0</v>
      </c>
      <c r="D356" s="26">
        <v>76190839.709999993</v>
      </c>
      <c r="E356" s="26">
        <v>0</v>
      </c>
      <c r="F356" s="26">
        <v>0</v>
      </c>
      <c r="G356" s="26">
        <v>0</v>
      </c>
      <c r="H356" s="26">
        <v>76190839.709999993</v>
      </c>
      <c r="I356" s="26">
        <v>76190839.709999993</v>
      </c>
      <c r="J356" s="26">
        <v>76190839.709999993</v>
      </c>
      <c r="K356" s="26">
        <v>76190839.709999993</v>
      </c>
      <c r="L356" s="26">
        <v>76190839.709999993</v>
      </c>
      <c r="M356" s="26">
        <v>0</v>
      </c>
      <c r="N356" s="26">
        <v>0</v>
      </c>
      <c r="O356" s="26">
        <v>0</v>
      </c>
      <c r="P356" s="26">
        <v>0</v>
      </c>
      <c r="Q356" s="26">
        <v>0</v>
      </c>
      <c r="R356" s="26">
        <v>0</v>
      </c>
      <c r="S356" s="26"/>
      <c r="X356">
        <v>0</v>
      </c>
      <c r="Z356">
        <v>0</v>
      </c>
      <c r="AB356">
        <v>0</v>
      </c>
    </row>
    <row r="357" spans="1:28" x14ac:dyDescent="0.2">
      <c r="A357" s="10" t="s">
        <v>549</v>
      </c>
      <c r="B357" s="86" t="s">
        <v>550</v>
      </c>
      <c r="C357" s="26">
        <v>0</v>
      </c>
      <c r="D357" s="26">
        <v>2038885549</v>
      </c>
      <c r="E357" s="26">
        <v>0</v>
      </c>
      <c r="F357" s="26">
        <v>0</v>
      </c>
      <c r="G357" s="26">
        <v>0</v>
      </c>
      <c r="H357" s="26">
        <v>2038885549</v>
      </c>
      <c r="I357" s="26">
        <v>2038885549</v>
      </c>
      <c r="J357" s="26">
        <v>2038885549</v>
      </c>
      <c r="K357" s="26">
        <v>2038885549</v>
      </c>
      <c r="L357" s="26">
        <v>2038885549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0</v>
      </c>
      <c r="S357" s="26"/>
      <c r="X357">
        <v>0</v>
      </c>
      <c r="Z357">
        <v>0</v>
      </c>
      <c r="AB357">
        <v>0</v>
      </c>
    </row>
    <row r="358" spans="1:28" x14ac:dyDescent="0.2">
      <c r="A358" s="10" t="s">
        <v>551</v>
      </c>
      <c r="B358" s="86" t="s">
        <v>552</v>
      </c>
      <c r="C358" s="26">
        <v>0</v>
      </c>
      <c r="D358" s="26">
        <v>2038885549</v>
      </c>
      <c r="E358" s="26">
        <v>0</v>
      </c>
      <c r="F358" s="26">
        <v>0</v>
      </c>
      <c r="G358" s="26">
        <v>0</v>
      </c>
      <c r="H358" s="26">
        <v>2038885549</v>
      </c>
      <c r="I358" s="26">
        <v>2038885549</v>
      </c>
      <c r="J358" s="26">
        <v>2038885549</v>
      </c>
      <c r="K358" s="26">
        <v>2038885549</v>
      </c>
      <c r="L358" s="26">
        <v>2038885549</v>
      </c>
      <c r="M358" s="26">
        <v>0</v>
      </c>
      <c r="N358" s="26">
        <v>0</v>
      </c>
      <c r="O358" s="26">
        <v>0</v>
      </c>
      <c r="P358" s="26">
        <v>0</v>
      </c>
      <c r="Q358" s="26">
        <v>0</v>
      </c>
      <c r="R358" s="26">
        <v>0</v>
      </c>
      <c r="S358" s="26"/>
      <c r="X358">
        <v>0</v>
      </c>
      <c r="Z358">
        <v>0</v>
      </c>
      <c r="AB358">
        <v>0</v>
      </c>
    </row>
    <row r="359" spans="1:28" x14ac:dyDescent="0.2">
      <c r="A359" s="10" t="s">
        <v>553</v>
      </c>
      <c r="B359" s="86" t="s">
        <v>554</v>
      </c>
      <c r="C359" s="26">
        <v>0</v>
      </c>
      <c r="D359" s="26">
        <v>1667631729</v>
      </c>
      <c r="E359" s="26">
        <v>0</v>
      </c>
      <c r="F359" s="26">
        <v>0</v>
      </c>
      <c r="G359" s="26">
        <v>0</v>
      </c>
      <c r="H359" s="26">
        <v>1667631729</v>
      </c>
      <c r="I359" s="26">
        <v>1667631729</v>
      </c>
      <c r="J359" s="26">
        <v>1667631729</v>
      </c>
      <c r="K359" s="26">
        <v>1667631729</v>
      </c>
      <c r="L359" s="26">
        <v>1667631729</v>
      </c>
      <c r="M359" s="26">
        <v>0</v>
      </c>
      <c r="N359" s="26">
        <v>0</v>
      </c>
      <c r="O359" s="26">
        <v>0</v>
      </c>
      <c r="P359" s="26">
        <v>0</v>
      </c>
      <c r="Q359" s="26">
        <v>0</v>
      </c>
      <c r="R359" s="26">
        <v>0</v>
      </c>
      <c r="S359" s="26"/>
      <c r="X359">
        <v>0</v>
      </c>
      <c r="Z359">
        <v>0</v>
      </c>
      <c r="AB359">
        <v>0</v>
      </c>
    </row>
    <row r="360" spans="1:28" x14ac:dyDescent="0.2">
      <c r="A360" s="10" t="s">
        <v>555</v>
      </c>
      <c r="B360" s="86" t="s">
        <v>556</v>
      </c>
      <c r="C360" s="26">
        <v>0</v>
      </c>
      <c r="D360" s="26">
        <v>1667631729</v>
      </c>
      <c r="E360" s="26">
        <v>0</v>
      </c>
      <c r="F360" s="26">
        <v>0</v>
      </c>
      <c r="G360" s="26">
        <v>0</v>
      </c>
      <c r="H360" s="26">
        <v>1667631729</v>
      </c>
      <c r="I360" s="26">
        <v>1667631729</v>
      </c>
      <c r="J360" s="26">
        <v>1667631729</v>
      </c>
      <c r="K360" s="26">
        <v>1667631729</v>
      </c>
      <c r="L360" s="26">
        <v>1667631729</v>
      </c>
      <c r="M360" s="26">
        <v>0</v>
      </c>
      <c r="N360" s="26">
        <v>0</v>
      </c>
      <c r="O360" s="26">
        <v>0</v>
      </c>
      <c r="P360" s="26">
        <v>0</v>
      </c>
      <c r="Q360" s="26">
        <v>0</v>
      </c>
      <c r="R360" s="26">
        <v>0</v>
      </c>
      <c r="S360" s="26"/>
      <c r="X360">
        <v>0</v>
      </c>
      <c r="Z360">
        <v>0</v>
      </c>
      <c r="AB360">
        <v>0</v>
      </c>
    </row>
    <row r="361" spans="1:28" x14ac:dyDescent="0.2">
      <c r="A361" s="10" t="s">
        <v>557</v>
      </c>
      <c r="B361" s="86" t="s">
        <v>558</v>
      </c>
      <c r="C361" s="26">
        <v>0</v>
      </c>
      <c r="D361" s="26">
        <v>3483915940</v>
      </c>
      <c r="E361" s="26">
        <v>0</v>
      </c>
      <c r="F361" s="26">
        <v>0</v>
      </c>
      <c r="G361" s="26">
        <v>0</v>
      </c>
      <c r="H361" s="26">
        <v>3483915940</v>
      </c>
      <c r="I361" s="26">
        <v>3483915940</v>
      </c>
      <c r="J361" s="26">
        <v>3483915940</v>
      </c>
      <c r="K361" s="26">
        <v>3483915940</v>
      </c>
      <c r="L361" s="26">
        <v>3483915940</v>
      </c>
      <c r="M361" s="26">
        <v>0</v>
      </c>
      <c r="N361" s="26">
        <v>0</v>
      </c>
      <c r="O361" s="26">
        <v>0</v>
      </c>
      <c r="P361" s="26">
        <v>0</v>
      </c>
      <c r="Q361" s="26">
        <v>0</v>
      </c>
      <c r="R361" s="26">
        <v>0</v>
      </c>
      <c r="S361" s="26"/>
      <c r="X361">
        <v>0</v>
      </c>
      <c r="Z361">
        <v>0</v>
      </c>
      <c r="AB361">
        <v>0</v>
      </c>
    </row>
    <row r="362" spans="1:28" ht="38.25" x14ac:dyDescent="0.2">
      <c r="A362" s="10" t="s">
        <v>559</v>
      </c>
      <c r="B362" s="87" t="s">
        <v>560</v>
      </c>
      <c r="C362" s="26">
        <v>0</v>
      </c>
      <c r="D362" s="26">
        <v>3483915940</v>
      </c>
      <c r="E362" s="26">
        <v>0</v>
      </c>
      <c r="F362" s="26">
        <v>0</v>
      </c>
      <c r="G362" s="26">
        <v>0</v>
      </c>
      <c r="H362" s="26">
        <v>3483915940</v>
      </c>
      <c r="I362" s="26">
        <v>3483915940</v>
      </c>
      <c r="J362" s="26">
        <v>3483915940</v>
      </c>
      <c r="K362" s="26">
        <v>3483915940</v>
      </c>
      <c r="L362" s="26">
        <v>3483915940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6">
        <v>0</v>
      </c>
      <c r="S362" s="26"/>
      <c r="X362">
        <v>0</v>
      </c>
      <c r="Z362">
        <v>0</v>
      </c>
      <c r="AB362">
        <v>0</v>
      </c>
    </row>
    <row r="363" spans="1:28" x14ac:dyDescent="0.2">
      <c r="A363" s="10" t="s">
        <v>561</v>
      </c>
      <c r="B363" s="86" t="s">
        <v>562</v>
      </c>
      <c r="C363" s="26">
        <v>0</v>
      </c>
      <c r="D363" s="26">
        <v>112678449</v>
      </c>
      <c r="E363" s="26">
        <v>0</v>
      </c>
      <c r="F363" s="26">
        <v>0</v>
      </c>
      <c r="G363" s="26">
        <v>0</v>
      </c>
      <c r="H363" s="26">
        <v>112678449</v>
      </c>
      <c r="I363" s="26">
        <v>112678449</v>
      </c>
      <c r="J363" s="26">
        <v>112678449</v>
      </c>
      <c r="K363" s="26">
        <v>112678449</v>
      </c>
      <c r="L363" s="26">
        <v>112678449</v>
      </c>
      <c r="M363" s="26">
        <v>0</v>
      </c>
      <c r="N363" s="26">
        <v>0</v>
      </c>
      <c r="O363" s="26">
        <v>0</v>
      </c>
      <c r="P363" s="26">
        <v>0</v>
      </c>
      <c r="Q363" s="26">
        <v>0</v>
      </c>
      <c r="R363" s="26">
        <v>0</v>
      </c>
      <c r="S363" s="26"/>
      <c r="X363">
        <v>0</v>
      </c>
      <c r="Z363">
        <v>0</v>
      </c>
      <c r="AB363">
        <v>0</v>
      </c>
    </row>
    <row r="364" spans="1:28" x14ac:dyDescent="0.2">
      <c r="A364" s="10" t="s">
        <v>563</v>
      </c>
      <c r="B364" s="86" t="s">
        <v>562</v>
      </c>
      <c r="C364" s="26">
        <v>0</v>
      </c>
      <c r="D364" s="26">
        <v>112678449</v>
      </c>
      <c r="E364" s="26">
        <v>0</v>
      </c>
      <c r="F364" s="26">
        <v>0</v>
      </c>
      <c r="G364" s="26">
        <v>0</v>
      </c>
      <c r="H364" s="26">
        <v>112678449</v>
      </c>
      <c r="I364" s="26">
        <v>112678449</v>
      </c>
      <c r="J364" s="26">
        <v>112678449</v>
      </c>
      <c r="K364" s="26">
        <v>112678449</v>
      </c>
      <c r="L364" s="26">
        <v>112678449</v>
      </c>
      <c r="M364" s="26">
        <v>0</v>
      </c>
      <c r="N364" s="26">
        <v>0</v>
      </c>
      <c r="O364" s="26">
        <v>0</v>
      </c>
      <c r="P364" s="26">
        <v>0</v>
      </c>
      <c r="Q364" s="26">
        <v>0</v>
      </c>
      <c r="R364" s="26">
        <v>0</v>
      </c>
      <c r="S364" s="26"/>
      <c r="X364">
        <v>0</v>
      </c>
      <c r="Z364">
        <v>0</v>
      </c>
      <c r="AB364">
        <v>0</v>
      </c>
    </row>
    <row r="365" spans="1:28" x14ac:dyDescent="0.2">
      <c r="A365" s="10" t="s">
        <v>564</v>
      </c>
      <c r="B365" s="86" t="s">
        <v>565</v>
      </c>
      <c r="C365" s="26">
        <v>0</v>
      </c>
      <c r="D365" s="26">
        <v>9956119</v>
      </c>
      <c r="E365" s="26">
        <v>0</v>
      </c>
      <c r="F365" s="26">
        <v>0</v>
      </c>
      <c r="G365" s="26">
        <v>0</v>
      </c>
      <c r="H365" s="26">
        <v>9956119</v>
      </c>
      <c r="I365" s="26">
        <v>9956119</v>
      </c>
      <c r="J365" s="26">
        <v>9956119</v>
      </c>
      <c r="K365" s="26">
        <v>9956119</v>
      </c>
      <c r="L365" s="26">
        <v>9956119</v>
      </c>
      <c r="M365" s="26">
        <v>0</v>
      </c>
      <c r="N365" s="26">
        <v>0</v>
      </c>
      <c r="O365" s="26">
        <v>0</v>
      </c>
      <c r="P365" s="26">
        <v>0</v>
      </c>
      <c r="Q365" s="26">
        <v>0</v>
      </c>
      <c r="R365" s="26">
        <v>0</v>
      </c>
      <c r="S365" s="26"/>
      <c r="X365">
        <v>0</v>
      </c>
      <c r="Z365">
        <v>0</v>
      </c>
      <c r="AB365">
        <v>0</v>
      </c>
    </row>
    <row r="366" spans="1:28" ht="25.5" x14ac:dyDescent="0.2">
      <c r="A366" s="10" t="s">
        <v>566</v>
      </c>
      <c r="B366" s="87" t="s">
        <v>567</v>
      </c>
      <c r="C366" s="26">
        <v>0</v>
      </c>
      <c r="D366" s="26">
        <v>9956119</v>
      </c>
      <c r="E366" s="26">
        <v>0</v>
      </c>
      <c r="F366" s="26">
        <v>0</v>
      </c>
      <c r="G366" s="26">
        <v>0</v>
      </c>
      <c r="H366" s="26">
        <v>9956119</v>
      </c>
      <c r="I366" s="26">
        <v>9956119</v>
      </c>
      <c r="J366" s="26">
        <v>9956119</v>
      </c>
      <c r="K366" s="26">
        <v>9956119</v>
      </c>
      <c r="L366" s="26">
        <v>9956119</v>
      </c>
      <c r="M366" s="26">
        <v>0</v>
      </c>
      <c r="N366" s="26">
        <v>0</v>
      </c>
      <c r="O366" s="26">
        <v>0</v>
      </c>
      <c r="P366" s="26">
        <v>0</v>
      </c>
      <c r="Q366" s="26">
        <v>0</v>
      </c>
      <c r="R366" s="26">
        <v>0</v>
      </c>
      <c r="S366" s="26"/>
      <c r="X366">
        <v>0</v>
      </c>
      <c r="Z366">
        <v>0</v>
      </c>
      <c r="AB366">
        <v>0</v>
      </c>
    </row>
    <row r="367" spans="1:28" x14ac:dyDescent="0.2">
      <c r="A367" s="10" t="s">
        <v>568</v>
      </c>
      <c r="B367" s="86" t="s">
        <v>569</v>
      </c>
      <c r="C367" s="26">
        <v>0</v>
      </c>
      <c r="D367" s="26">
        <v>1651658939</v>
      </c>
      <c r="E367" s="26">
        <v>0</v>
      </c>
      <c r="F367" s="26">
        <v>0</v>
      </c>
      <c r="G367" s="26">
        <v>0</v>
      </c>
      <c r="H367" s="26">
        <v>1651658939</v>
      </c>
      <c r="I367" s="26">
        <v>1651658939</v>
      </c>
      <c r="J367" s="26">
        <v>1651658939</v>
      </c>
      <c r="K367" s="26">
        <v>1651658939</v>
      </c>
      <c r="L367" s="26">
        <v>1651658939</v>
      </c>
      <c r="M367" s="26">
        <v>0</v>
      </c>
      <c r="N367" s="26">
        <v>0</v>
      </c>
      <c r="O367" s="26">
        <v>0</v>
      </c>
      <c r="P367" s="26">
        <v>0</v>
      </c>
      <c r="Q367" s="26">
        <v>0</v>
      </c>
      <c r="R367" s="26">
        <v>0</v>
      </c>
      <c r="S367" s="26"/>
      <c r="X367">
        <v>0</v>
      </c>
      <c r="Z367">
        <v>0</v>
      </c>
      <c r="AB367">
        <v>0</v>
      </c>
    </row>
    <row r="368" spans="1:28" ht="25.5" x14ac:dyDescent="0.2">
      <c r="A368" s="10" t="s">
        <v>570</v>
      </c>
      <c r="B368" s="87" t="s">
        <v>571</v>
      </c>
      <c r="C368" s="26">
        <v>0</v>
      </c>
      <c r="D368" s="26">
        <v>1651658939</v>
      </c>
      <c r="E368" s="26">
        <v>0</v>
      </c>
      <c r="F368" s="26">
        <v>0</v>
      </c>
      <c r="G368" s="26">
        <v>0</v>
      </c>
      <c r="H368" s="26">
        <v>1651658939</v>
      </c>
      <c r="I368" s="26">
        <v>1651658939</v>
      </c>
      <c r="J368" s="26">
        <v>1651658939</v>
      </c>
      <c r="K368" s="26">
        <v>1651658939</v>
      </c>
      <c r="L368" s="26">
        <v>1651658939</v>
      </c>
      <c r="M368" s="26">
        <v>0</v>
      </c>
      <c r="N368" s="26">
        <v>0</v>
      </c>
      <c r="O368" s="26">
        <v>0</v>
      </c>
      <c r="P368" s="26">
        <v>0</v>
      </c>
      <c r="Q368" s="26">
        <v>0</v>
      </c>
      <c r="R368" s="26">
        <v>0</v>
      </c>
      <c r="S368" s="26"/>
      <c r="X368">
        <v>0</v>
      </c>
      <c r="Z368">
        <v>0</v>
      </c>
      <c r="AB368">
        <v>0</v>
      </c>
    </row>
    <row r="369" spans="1:28" x14ac:dyDescent="0.2">
      <c r="A369" s="10" t="s">
        <v>572</v>
      </c>
      <c r="B369" s="86" t="s">
        <v>573</v>
      </c>
      <c r="C369" s="26">
        <v>0</v>
      </c>
      <c r="D369" s="26">
        <v>632046033</v>
      </c>
      <c r="E369" s="26">
        <v>0</v>
      </c>
      <c r="F369" s="26">
        <v>0</v>
      </c>
      <c r="G369" s="26">
        <v>0</v>
      </c>
      <c r="H369" s="26">
        <v>632046033</v>
      </c>
      <c r="I369" s="26">
        <v>632046033</v>
      </c>
      <c r="J369" s="26">
        <v>632046033</v>
      </c>
      <c r="K369" s="26">
        <v>632046033</v>
      </c>
      <c r="L369" s="26">
        <v>632046033</v>
      </c>
      <c r="M369" s="26">
        <v>0</v>
      </c>
      <c r="N369" s="26">
        <v>0</v>
      </c>
      <c r="O369" s="26">
        <v>0</v>
      </c>
      <c r="P369" s="26">
        <v>0</v>
      </c>
      <c r="Q369" s="26">
        <v>0</v>
      </c>
      <c r="R369" s="26">
        <v>0</v>
      </c>
      <c r="S369" s="26"/>
      <c r="X369">
        <v>0</v>
      </c>
      <c r="Z369">
        <v>0</v>
      </c>
      <c r="AB369">
        <v>0</v>
      </c>
    </row>
    <row r="370" spans="1:28" x14ac:dyDescent="0.2">
      <c r="A370" s="10" t="s">
        <v>574</v>
      </c>
      <c r="B370" s="86" t="s">
        <v>575</v>
      </c>
      <c r="C370" s="26">
        <v>0</v>
      </c>
      <c r="D370" s="26">
        <v>632046033</v>
      </c>
      <c r="E370" s="26">
        <v>0</v>
      </c>
      <c r="F370" s="26">
        <v>0</v>
      </c>
      <c r="G370" s="26">
        <v>0</v>
      </c>
      <c r="H370" s="26">
        <v>632046033</v>
      </c>
      <c r="I370" s="26">
        <v>632046033</v>
      </c>
      <c r="J370" s="26">
        <v>632046033</v>
      </c>
      <c r="K370" s="26">
        <v>632046033</v>
      </c>
      <c r="L370" s="26">
        <v>632046033</v>
      </c>
      <c r="M370" s="26">
        <v>0</v>
      </c>
      <c r="N370" s="26">
        <v>0</v>
      </c>
      <c r="O370" s="26">
        <v>0</v>
      </c>
      <c r="P370" s="26">
        <v>0</v>
      </c>
      <c r="Q370" s="26">
        <v>0</v>
      </c>
      <c r="R370" s="26">
        <v>0</v>
      </c>
      <c r="S370" s="26"/>
      <c r="X370">
        <v>0</v>
      </c>
      <c r="Z370">
        <v>0</v>
      </c>
      <c r="AB370">
        <v>0</v>
      </c>
    </row>
    <row r="371" spans="1:28" x14ac:dyDescent="0.2">
      <c r="A371" s="10" t="s">
        <v>576</v>
      </c>
      <c r="B371" s="86" t="s">
        <v>577</v>
      </c>
      <c r="C371" s="26">
        <v>0</v>
      </c>
      <c r="D371" s="26">
        <v>53753100</v>
      </c>
      <c r="E371" s="26">
        <v>0</v>
      </c>
      <c r="F371" s="26">
        <v>0</v>
      </c>
      <c r="G371" s="26">
        <v>0</v>
      </c>
      <c r="H371" s="26">
        <v>53753100</v>
      </c>
      <c r="I371" s="26">
        <v>53753100</v>
      </c>
      <c r="J371" s="26">
        <v>53753100</v>
      </c>
      <c r="K371" s="26">
        <v>53753100</v>
      </c>
      <c r="L371" s="26">
        <v>53753100</v>
      </c>
      <c r="M371" s="26">
        <v>0</v>
      </c>
      <c r="N371" s="26">
        <v>0</v>
      </c>
      <c r="O371" s="26">
        <v>0</v>
      </c>
      <c r="P371" s="26">
        <v>0</v>
      </c>
      <c r="Q371" s="26">
        <v>0</v>
      </c>
      <c r="R371" s="26">
        <v>0</v>
      </c>
      <c r="S371" s="26"/>
      <c r="X371">
        <v>0</v>
      </c>
      <c r="Z371">
        <v>0</v>
      </c>
      <c r="AB371">
        <v>0</v>
      </c>
    </row>
    <row r="372" spans="1:28" x14ac:dyDescent="0.2">
      <c r="A372" s="10" t="s">
        <v>578</v>
      </c>
      <c r="B372" s="86" t="s">
        <v>577</v>
      </c>
      <c r="C372" s="26">
        <v>0</v>
      </c>
      <c r="D372" s="26">
        <v>53753100</v>
      </c>
      <c r="E372" s="26">
        <v>0</v>
      </c>
      <c r="F372" s="26">
        <v>0</v>
      </c>
      <c r="G372" s="26">
        <v>0</v>
      </c>
      <c r="H372" s="26">
        <v>53753100</v>
      </c>
      <c r="I372" s="26">
        <v>53753100</v>
      </c>
      <c r="J372" s="26">
        <v>53753100</v>
      </c>
      <c r="K372" s="26">
        <v>53753100</v>
      </c>
      <c r="L372" s="26">
        <v>53753100</v>
      </c>
      <c r="M372" s="26">
        <v>0</v>
      </c>
      <c r="N372" s="26">
        <v>0</v>
      </c>
      <c r="O372" s="26">
        <v>0</v>
      </c>
      <c r="P372" s="26">
        <v>0</v>
      </c>
      <c r="Q372" s="26">
        <v>0</v>
      </c>
      <c r="R372" s="26">
        <v>0</v>
      </c>
      <c r="S372" s="26"/>
      <c r="X372">
        <v>0</v>
      </c>
      <c r="Z372">
        <v>0</v>
      </c>
      <c r="AB372">
        <v>0</v>
      </c>
    </row>
    <row r="373" spans="1:28" x14ac:dyDescent="0.2">
      <c r="A373" s="10" t="s">
        <v>579</v>
      </c>
      <c r="B373" s="86" t="s">
        <v>580</v>
      </c>
      <c r="C373" s="26">
        <v>0</v>
      </c>
      <c r="D373" s="26">
        <v>309600357</v>
      </c>
      <c r="E373" s="26">
        <v>0</v>
      </c>
      <c r="F373" s="26">
        <v>0</v>
      </c>
      <c r="G373" s="26">
        <v>0</v>
      </c>
      <c r="H373" s="26">
        <v>309600357</v>
      </c>
      <c r="I373" s="26">
        <v>309600357</v>
      </c>
      <c r="J373" s="26">
        <v>309600357</v>
      </c>
      <c r="K373" s="26">
        <v>309600357</v>
      </c>
      <c r="L373" s="26">
        <v>309600357</v>
      </c>
      <c r="M373" s="26">
        <v>0</v>
      </c>
      <c r="N373" s="26">
        <v>0</v>
      </c>
      <c r="O373" s="26">
        <v>0</v>
      </c>
      <c r="P373" s="26">
        <v>0</v>
      </c>
      <c r="Q373" s="26">
        <v>0</v>
      </c>
      <c r="R373" s="26">
        <v>0</v>
      </c>
      <c r="S373" s="26"/>
      <c r="X373">
        <v>0</v>
      </c>
      <c r="Z373">
        <v>0</v>
      </c>
      <c r="AB373">
        <v>0</v>
      </c>
    </row>
    <row r="374" spans="1:28" ht="25.5" x14ac:dyDescent="0.2">
      <c r="A374" s="10" t="s">
        <v>581</v>
      </c>
      <c r="B374" s="87" t="s">
        <v>571</v>
      </c>
      <c r="C374" s="26">
        <v>0</v>
      </c>
      <c r="D374" s="26">
        <v>309600357</v>
      </c>
      <c r="E374" s="26">
        <v>0</v>
      </c>
      <c r="F374" s="26">
        <v>0</v>
      </c>
      <c r="G374" s="26">
        <v>0</v>
      </c>
      <c r="H374" s="26">
        <v>309600357</v>
      </c>
      <c r="I374" s="26">
        <v>309600357</v>
      </c>
      <c r="J374" s="26">
        <v>309600357</v>
      </c>
      <c r="K374" s="26">
        <v>309600357</v>
      </c>
      <c r="L374" s="26">
        <v>309600357</v>
      </c>
      <c r="M374" s="26">
        <v>0</v>
      </c>
      <c r="N374" s="26">
        <v>0</v>
      </c>
      <c r="O374" s="26">
        <v>0</v>
      </c>
      <c r="P374" s="26">
        <v>0</v>
      </c>
      <c r="Q374" s="26">
        <v>0</v>
      </c>
      <c r="R374" s="26">
        <v>0</v>
      </c>
      <c r="S374" s="26"/>
      <c r="X374">
        <v>0</v>
      </c>
      <c r="Z374">
        <v>0</v>
      </c>
      <c r="AB374">
        <v>0</v>
      </c>
    </row>
    <row r="375" spans="1:28" x14ac:dyDescent="0.2">
      <c r="A375" s="10" t="s">
        <v>582</v>
      </c>
      <c r="B375" s="86" t="s">
        <v>583</v>
      </c>
      <c r="C375" s="26">
        <v>0</v>
      </c>
      <c r="D375" s="26">
        <v>15025630</v>
      </c>
      <c r="E375" s="26">
        <v>0</v>
      </c>
      <c r="F375" s="26">
        <v>0</v>
      </c>
      <c r="G375" s="26">
        <v>0</v>
      </c>
      <c r="H375" s="26">
        <v>15025630</v>
      </c>
      <c r="I375" s="26">
        <v>15025630</v>
      </c>
      <c r="J375" s="26">
        <v>15025630</v>
      </c>
      <c r="K375" s="26">
        <v>15025630</v>
      </c>
      <c r="L375" s="26">
        <v>15025630</v>
      </c>
      <c r="M375" s="26">
        <v>0</v>
      </c>
      <c r="N375" s="26">
        <v>0</v>
      </c>
      <c r="O375" s="26">
        <v>0</v>
      </c>
      <c r="P375" s="26">
        <v>0</v>
      </c>
      <c r="Q375" s="26">
        <v>0</v>
      </c>
      <c r="R375" s="26">
        <v>0</v>
      </c>
      <c r="S375" s="26"/>
      <c r="X375">
        <v>0</v>
      </c>
      <c r="Z375">
        <v>0</v>
      </c>
      <c r="AB375">
        <v>0</v>
      </c>
    </row>
    <row r="376" spans="1:28" ht="25.5" x14ac:dyDescent="0.2">
      <c r="A376" s="10" t="s">
        <v>584</v>
      </c>
      <c r="B376" s="87" t="s">
        <v>585</v>
      </c>
      <c r="C376" s="26">
        <v>0</v>
      </c>
      <c r="D376" s="26">
        <v>15025630</v>
      </c>
      <c r="E376" s="26">
        <v>0</v>
      </c>
      <c r="F376" s="26">
        <v>0</v>
      </c>
      <c r="G376" s="26">
        <v>0</v>
      </c>
      <c r="H376" s="26">
        <v>15025630</v>
      </c>
      <c r="I376" s="26">
        <v>15025630</v>
      </c>
      <c r="J376" s="26">
        <v>15025630</v>
      </c>
      <c r="K376" s="26">
        <v>15025630</v>
      </c>
      <c r="L376" s="26">
        <v>15025630</v>
      </c>
      <c r="M376" s="26">
        <v>0</v>
      </c>
      <c r="N376" s="26">
        <v>0</v>
      </c>
      <c r="O376" s="26">
        <v>0</v>
      </c>
      <c r="P376" s="26">
        <v>0</v>
      </c>
      <c r="Q376" s="26">
        <v>0</v>
      </c>
      <c r="R376" s="26">
        <v>0</v>
      </c>
      <c r="S376" s="26"/>
      <c r="X376">
        <v>0</v>
      </c>
      <c r="Z376">
        <v>0</v>
      </c>
      <c r="AB376">
        <v>0</v>
      </c>
    </row>
    <row r="377" spans="1:28" x14ac:dyDescent="0.2">
      <c r="A377" s="10" t="s">
        <v>586</v>
      </c>
      <c r="B377" s="86" t="s">
        <v>587</v>
      </c>
      <c r="C377" s="26">
        <v>0</v>
      </c>
      <c r="D377" s="26">
        <v>38423465</v>
      </c>
      <c r="E377" s="26">
        <v>0</v>
      </c>
      <c r="F377" s="26">
        <v>0</v>
      </c>
      <c r="G377" s="26">
        <v>0</v>
      </c>
      <c r="H377" s="26">
        <v>38423465</v>
      </c>
      <c r="I377" s="26">
        <v>38423465</v>
      </c>
      <c r="J377" s="26">
        <v>38423465</v>
      </c>
      <c r="K377" s="26">
        <v>38423465</v>
      </c>
      <c r="L377" s="26">
        <v>38423465</v>
      </c>
      <c r="M377" s="26">
        <v>0</v>
      </c>
      <c r="N377" s="26">
        <v>0</v>
      </c>
      <c r="O377" s="26">
        <v>0</v>
      </c>
      <c r="P377" s="26">
        <v>0</v>
      </c>
      <c r="Q377" s="26">
        <v>0</v>
      </c>
      <c r="R377" s="26">
        <v>0</v>
      </c>
      <c r="S377" s="26"/>
      <c r="X377">
        <v>0</v>
      </c>
      <c r="Z377">
        <v>0</v>
      </c>
      <c r="AB377">
        <v>0</v>
      </c>
    </row>
    <row r="378" spans="1:28" ht="25.5" x14ac:dyDescent="0.2">
      <c r="A378" s="10" t="s">
        <v>588</v>
      </c>
      <c r="B378" s="87" t="s">
        <v>589</v>
      </c>
      <c r="C378" s="26">
        <v>0</v>
      </c>
      <c r="D378" s="26">
        <v>38423465</v>
      </c>
      <c r="E378" s="26">
        <v>0</v>
      </c>
      <c r="F378" s="26">
        <v>0</v>
      </c>
      <c r="G378" s="26">
        <v>0</v>
      </c>
      <c r="H378" s="26">
        <v>38423465</v>
      </c>
      <c r="I378" s="26">
        <v>38423465</v>
      </c>
      <c r="J378" s="26">
        <v>38423465</v>
      </c>
      <c r="K378" s="26">
        <v>38423465</v>
      </c>
      <c r="L378" s="26">
        <v>38423465</v>
      </c>
      <c r="M378" s="26">
        <v>0</v>
      </c>
      <c r="N378" s="26">
        <v>0</v>
      </c>
      <c r="O378" s="26">
        <v>0</v>
      </c>
      <c r="P378" s="26">
        <v>0</v>
      </c>
      <c r="Q378" s="26">
        <v>0</v>
      </c>
      <c r="R378" s="26">
        <v>0</v>
      </c>
      <c r="S378" s="26"/>
      <c r="X378">
        <v>0</v>
      </c>
      <c r="Z378">
        <v>0</v>
      </c>
      <c r="AB378">
        <v>0</v>
      </c>
    </row>
    <row r="379" spans="1:28" x14ac:dyDescent="0.2">
      <c r="A379" s="10" t="s">
        <v>590</v>
      </c>
      <c r="B379" s="86" t="s">
        <v>591</v>
      </c>
      <c r="C379" s="26">
        <v>0</v>
      </c>
      <c r="D379" s="26">
        <v>3808108857</v>
      </c>
      <c r="E379" s="26">
        <v>0</v>
      </c>
      <c r="F379" s="26">
        <v>0</v>
      </c>
      <c r="G379" s="26">
        <v>0</v>
      </c>
      <c r="H379" s="26">
        <v>3808108857</v>
      </c>
      <c r="I379" s="26">
        <v>3808108857</v>
      </c>
      <c r="J379" s="26">
        <v>3808108857</v>
      </c>
      <c r="K379" s="26">
        <v>3808108857</v>
      </c>
      <c r="L379" s="26">
        <v>3808108857</v>
      </c>
      <c r="M379" s="26">
        <v>0</v>
      </c>
      <c r="N379" s="26">
        <v>0</v>
      </c>
      <c r="O379" s="26">
        <v>0</v>
      </c>
      <c r="P379" s="26">
        <v>0</v>
      </c>
      <c r="Q379" s="26">
        <v>0</v>
      </c>
      <c r="R379" s="26">
        <v>0</v>
      </c>
      <c r="S379" s="26"/>
      <c r="X379">
        <v>0</v>
      </c>
      <c r="Z379">
        <v>0</v>
      </c>
      <c r="AB379">
        <v>0</v>
      </c>
    </row>
    <row r="380" spans="1:28" x14ac:dyDescent="0.2">
      <c r="A380" s="10" t="s">
        <v>592</v>
      </c>
      <c r="B380" s="86" t="s">
        <v>591</v>
      </c>
      <c r="C380" s="26">
        <v>0</v>
      </c>
      <c r="D380" s="26">
        <v>3808108857</v>
      </c>
      <c r="E380" s="26">
        <v>0</v>
      </c>
      <c r="F380" s="26">
        <v>0</v>
      </c>
      <c r="G380" s="26">
        <v>0</v>
      </c>
      <c r="H380" s="26">
        <v>3808108857</v>
      </c>
      <c r="I380" s="26">
        <v>3808108857</v>
      </c>
      <c r="J380" s="26">
        <v>3808108857</v>
      </c>
      <c r="K380" s="26">
        <v>3808108857</v>
      </c>
      <c r="L380" s="26">
        <v>3808108857</v>
      </c>
      <c r="M380" s="26">
        <v>0</v>
      </c>
      <c r="N380" s="26">
        <v>0</v>
      </c>
      <c r="O380" s="26">
        <v>0</v>
      </c>
      <c r="P380" s="26">
        <v>0</v>
      </c>
      <c r="Q380" s="26">
        <v>0</v>
      </c>
      <c r="R380" s="26">
        <v>0</v>
      </c>
      <c r="S380" s="26"/>
      <c r="X380">
        <v>0</v>
      </c>
      <c r="Z380">
        <v>0</v>
      </c>
      <c r="AB380">
        <v>0</v>
      </c>
    </row>
    <row r="381" spans="1:28" x14ac:dyDescent="0.2">
      <c r="A381" s="10" t="s">
        <v>593</v>
      </c>
      <c r="B381" s="86" t="s">
        <v>594</v>
      </c>
      <c r="C381" s="26">
        <v>0</v>
      </c>
      <c r="D381" s="26">
        <v>1125665165</v>
      </c>
      <c r="E381" s="26">
        <v>0</v>
      </c>
      <c r="F381" s="26">
        <v>0</v>
      </c>
      <c r="G381" s="26">
        <v>0</v>
      </c>
      <c r="H381" s="26">
        <v>1125665165</v>
      </c>
      <c r="I381" s="26">
        <v>1125665165</v>
      </c>
      <c r="J381" s="26">
        <v>1125665165</v>
      </c>
      <c r="K381" s="26">
        <v>1125665165</v>
      </c>
      <c r="L381" s="26">
        <v>1125665165</v>
      </c>
      <c r="M381" s="26">
        <v>0</v>
      </c>
      <c r="N381" s="26">
        <v>0</v>
      </c>
      <c r="O381" s="26">
        <v>0</v>
      </c>
      <c r="P381" s="26">
        <v>0</v>
      </c>
      <c r="Q381" s="26">
        <v>0</v>
      </c>
      <c r="R381" s="26">
        <v>0</v>
      </c>
      <c r="S381" s="26"/>
      <c r="X381">
        <v>0</v>
      </c>
      <c r="Z381">
        <v>0</v>
      </c>
      <c r="AB381">
        <v>0</v>
      </c>
    </row>
    <row r="382" spans="1:28" x14ac:dyDescent="0.2">
      <c r="A382" s="10" t="s">
        <v>595</v>
      </c>
      <c r="B382" s="86" t="s">
        <v>594</v>
      </c>
      <c r="C382" s="26">
        <v>0</v>
      </c>
      <c r="D382" s="26">
        <v>1125665165</v>
      </c>
      <c r="E382" s="26">
        <v>0</v>
      </c>
      <c r="F382" s="26">
        <v>0</v>
      </c>
      <c r="G382" s="26">
        <v>0</v>
      </c>
      <c r="H382" s="26">
        <v>1125665165</v>
      </c>
      <c r="I382" s="26">
        <v>1125665165</v>
      </c>
      <c r="J382" s="26">
        <v>1125665165</v>
      </c>
      <c r="K382" s="26">
        <v>1125665165</v>
      </c>
      <c r="L382" s="26">
        <v>1125665165</v>
      </c>
      <c r="M382" s="26">
        <v>0</v>
      </c>
      <c r="N382" s="26">
        <v>0</v>
      </c>
      <c r="O382" s="26">
        <v>0</v>
      </c>
      <c r="P382" s="26">
        <v>0</v>
      </c>
      <c r="Q382" s="26">
        <v>0</v>
      </c>
      <c r="R382" s="26">
        <v>0</v>
      </c>
      <c r="S382" s="26"/>
      <c r="X382">
        <v>0</v>
      </c>
      <c r="Z382">
        <v>0</v>
      </c>
      <c r="AB382">
        <v>0</v>
      </c>
    </row>
    <row r="383" spans="1:28" x14ac:dyDescent="0.2">
      <c r="A383" s="10" t="s">
        <v>596</v>
      </c>
      <c r="B383" s="86" t="s">
        <v>597</v>
      </c>
      <c r="C383" s="26">
        <v>0</v>
      </c>
      <c r="D383" s="26">
        <v>20499848</v>
      </c>
      <c r="E383" s="26">
        <v>0</v>
      </c>
      <c r="F383" s="26">
        <v>0</v>
      </c>
      <c r="G383" s="26">
        <v>0</v>
      </c>
      <c r="H383" s="26">
        <v>20499848</v>
      </c>
      <c r="I383" s="26">
        <v>20499848</v>
      </c>
      <c r="J383" s="26">
        <v>20499848</v>
      </c>
      <c r="K383" s="26">
        <v>20499848</v>
      </c>
      <c r="L383" s="26">
        <v>20499848</v>
      </c>
      <c r="M383" s="26">
        <v>0</v>
      </c>
      <c r="N383" s="26">
        <v>0</v>
      </c>
      <c r="O383" s="26">
        <v>0</v>
      </c>
      <c r="P383" s="26">
        <v>0</v>
      </c>
      <c r="Q383" s="26">
        <v>0</v>
      </c>
      <c r="R383" s="26">
        <v>0</v>
      </c>
      <c r="S383" s="26"/>
      <c r="X383">
        <v>0</v>
      </c>
      <c r="Z383">
        <v>0</v>
      </c>
      <c r="AB383">
        <v>0</v>
      </c>
    </row>
    <row r="384" spans="1:28" ht="38.25" x14ac:dyDescent="0.2">
      <c r="A384" s="10" t="s">
        <v>598</v>
      </c>
      <c r="B384" s="87" t="s">
        <v>599</v>
      </c>
      <c r="C384" s="26">
        <v>0</v>
      </c>
      <c r="D384" s="26">
        <v>20499848</v>
      </c>
      <c r="E384" s="26">
        <v>0</v>
      </c>
      <c r="F384" s="26">
        <v>0</v>
      </c>
      <c r="G384" s="26">
        <v>0</v>
      </c>
      <c r="H384" s="26">
        <v>20499848</v>
      </c>
      <c r="I384" s="26">
        <v>20499848</v>
      </c>
      <c r="J384" s="26">
        <v>20499848</v>
      </c>
      <c r="K384" s="26">
        <v>20499848</v>
      </c>
      <c r="L384" s="26">
        <v>20499848</v>
      </c>
      <c r="M384" s="26">
        <v>0</v>
      </c>
      <c r="N384" s="26">
        <v>0</v>
      </c>
      <c r="O384" s="26">
        <v>0</v>
      </c>
      <c r="P384" s="26">
        <v>0</v>
      </c>
      <c r="Q384" s="26">
        <v>0</v>
      </c>
      <c r="R384" s="26">
        <v>0</v>
      </c>
      <c r="S384" s="26"/>
      <c r="X384">
        <v>0</v>
      </c>
      <c r="Z384">
        <v>0</v>
      </c>
      <c r="AB384">
        <v>0</v>
      </c>
    </row>
    <row r="385" spans="1:28" x14ac:dyDescent="0.2">
      <c r="A385" s="10" t="s">
        <v>600</v>
      </c>
      <c r="B385" s="86" t="s">
        <v>601</v>
      </c>
      <c r="C385" s="26">
        <v>53000000</v>
      </c>
      <c r="D385" s="26">
        <v>0</v>
      </c>
      <c r="E385" s="26">
        <v>0</v>
      </c>
      <c r="F385" s="26">
        <v>0</v>
      </c>
      <c r="G385" s="26">
        <v>0</v>
      </c>
      <c r="H385" s="26">
        <v>53000000</v>
      </c>
      <c r="I385" s="26">
        <v>53000000</v>
      </c>
      <c r="J385" s="26">
        <v>53000000</v>
      </c>
      <c r="K385" s="26">
        <v>5232072</v>
      </c>
      <c r="L385" s="26">
        <v>5232072</v>
      </c>
      <c r="M385" s="26">
        <v>0</v>
      </c>
      <c r="N385" s="26">
        <v>0</v>
      </c>
      <c r="O385" s="26">
        <v>0</v>
      </c>
      <c r="P385" s="26">
        <v>0</v>
      </c>
      <c r="Q385" s="26">
        <v>47767928</v>
      </c>
      <c r="R385" s="26">
        <v>90.128166037735795</v>
      </c>
      <c r="S385" s="26"/>
      <c r="X385">
        <v>0</v>
      </c>
      <c r="Z385">
        <v>0</v>
      </c>
      <c r="AB385">
        <v>0</v>
      </c>
    </row>
    <row r="386" spans="1:28" x14ac:dyDescent="0.2">
      <c r="A386" s="10" t="s">
        <v>602</v>
      </c>
      <c r="B386" s="86" t="s">
        <v>603</v>
      </c>
      <c r="C386" s="26">
        <v>53000000</v>
      </c>
      <c r="D386" s="26">
        <v>0</v>
      </c>
      <c r="E386" s="26">
        <v>0</v>
      </c>
      <c r="F386" s="26">
        <v>0</v>
      </c>
      <c r="G386" s="26">
        <v>0</v>
      </c>
      <c r="H386" s="26">
        <v>53000000</v>
      </c>
      <c r="I386" s="26">
        <v>53000000</v>
      </c>
      <c r="J386" s="26">
        <v>53000000</v>
      </c>
      <c r="K386" s="26">
        <v>5232072</v>
      </c>
      <c r="L386" s="26">
        <v>5232072</v>
      </c>
      <c r="M386" s="26">
        <v>0</v>
      </c>
      <c r="N386" s="26">
        <v>0</v>
      </c>
      <c r="O386" s="26">
        <v>0</v>
      </c>
      <c r="P386" s="26">
        <v>0</v>
      </c>
      <c r="Q386" s="26">
        <v>47767928</v>
      </c>
      <c r="R386" s="26">
        <v>90.128166037735795</v>
      </c>
      <c r="S386" s="26"/>
      <c r="X386">
        <v>0</v>
      </c>
      <c r="Z386">
        <v>0</v>
      </c>
      <c r="AB386">
        <v>0</v>
      </c>
    </row>
    <row r="387" spans="1:28" x14ac:dyDescent="0.2">
      <c r="A387" s="10" t="s">
        <v>604</v>
      </c>
      <c r="B387" s="86" t="s">
        <v>605</v>
      </c>
      <c r="C387" s="26">
        <v>53000000</v>
      </c>
      <c r="D387" s="26">
        <v>0</v>
      </c>
      <c r="E387" s="26">
        <v>0</v>
      </c>
      <c r="F387" s="26">
        <v>0</v>
      </c>
      <c r="G387" s="26">
        <v>0</v>
      </c>
      <c r="H387" s="26">
        <v>53000000</v>
      </c>
      <c r="I387" s="26">
        <v>53000000</v>
      </c>
      <c r="J387" s="26">
        <v>53000000</v>
      </c>
      <c r="K387" s="26">
        <v>5232072</v>
      </c>
      <c r="L387" s="26">
        <v>5232072</v>
      </c>
      <c r="M387" s="26">
        <v>0</v>
      </c>
      <c r="N387" s="26">
        <v>0</v>
      </c>
      <c r="O387" s="26">
        <v>0</v>
      </c>
      <c r="P387" s="26">
        <v>0</v>
      </c>
      <c r="Q387" s="26">
        <v>47767928</v>
      </c>
      <c r="R387" s="26">
        <v>90.128166037735795</v>
      </c>
      <c r="S387" s="26"/>
      <c r="X387">
        <v>0</v>
      </c>
      <c r="Z387">
        <v>0</v>
      </c>
      <c r="AB387">
        <v>0</v>
      </c>
    </row>
    <row r="388" spans="1:28" x14ac:dyDescent="0.2">
      <c r="A388" s="10" t="s">
        <v>606</v>
      </c>
      <c r="B388" s="86" t="s">
        <v>605</v>
      </c>
      <c r="C388" s="26">
        <v>53000000</v>
      </c>
      <c r="D388" s="26">
        <v>0</v>
      </c>
      <c r="E388" s="26">
        <v>0</v>
      </c>
      <c r="F388" s="26">
        <v>0</v>
      </c>
      <c r="G388" s="26">
        <v>0</v>
      </c>
      <c r="H388" s="26">
        <v>53000000</v>
      </c>
      <c r="I388" s="26">
        <v>53000000</v>
      </c>
      <c r="J388" s="26">
        <v>53000000</v>
      </c>
      <c r="K388" s="26">
        <v>5232072</v>
      </c>
      <c r="L388" s="26">
        <v>5232072</v>
      </c>
      <c r="M388" s="26">
        <v>0</v>
      </c>
      <c r="N388" s="26">
        <v>0</v>
      </c>
      <c r="O388" s="26">
        <v>0</v>
      </c>
      <c r="P388" s="26">
        <v>0</v>
      </c>
      <c r="Q388" s="26">
        <v>47767928</v>
      </c>
      <c r="R388" s="26">
        <v>90.128166037735795</v>
      </c>
      <c r="S388" s="26"/>
      <c r="X388">
        <v>0</v>
      </c>
      <c r="Z388">
        <v>0</v>
      </c>
      <c r="AB388">
        <v>0</v>
      </c>
    </row>
    <row r="389" spans="1:28" x14ac:dyDescent="0.2">
      <c r="A389" s="10" t="s">
        <v>607</v>
      </c>
      <c r="B389" s="86" t="s">
        <v>605</v>
      </c>
      <c r="C389" s="26">
        <v>53000000</v>
      </c>
      <c r="D389" s="26">
        <v>0</v>
      </c>
      <c r="E389" s="26">
        <v>0</v>
      </c>
      <c r="F389" s="26">
        <v>0</v>
      </c>
      <c r="G389" s="26">
        <v>0</v>
      </c>
      <c r="H389" s="26">
        <v>53000000</v>
      </c>
      <c r="I389" s="26">
        <v>53000000</v>
      </c>
      <c r="J389" s="26">
        <v>53000000</v>
      </c>
      <c r="K389" s="26">
        <v>5232072</v>
      </c>
      <c r="L389" s="26">
        <v>5232072</v>
      </c>
      <c r="M389" s="26">
        <v>0</v>
      </c>
      <c r="N389" s="26">
        <v>0</v>
      </c>
      <c r="O389" s="26">
        <v>0</v>
      </c>
      <c r="P389" s="26">
        <v>0</v>
      </c>
      <c r="Q389" s="26">
        <v>47767928</v>
      </c>
      <c r="R389" s="26">
        <v>90.128166037735795</v>
      </c>
      <c r="S389" s="26"/>
      <c r="X389">
        <v>0</v>
      </c>
      <c r="Z389">
        <v>0</v>
      </c>
      <c r="AB389">
        <v>0</v>
      </c>
    </row>
    <row r="390" spans="1:28" x14ac:dyDescent="0.2">
      <c r="A390" s="10" t="s">
        <v>608</v>
      </c>
      <c r="B390" s="86" t="s">
        <v>605</v>
      </c>
      <c r="C390" s="26">
        <v>53000000</v>
      </c>
      <c r="D390" s="26">
        <v>0</v>
      </c>
      <c r="E390" s="26">
        <v>0</v>
      </c>
      <c r="F390" s="26">
        <v>0</v>
      </c>
      <c r="G390" s="26">
        <v>0</v>
      </c>
      <c r="H390" s="26">
        <v>53000000</v>
      </c>
      <c r="I390" s="26">
        <v>53000000</v>
      </c>
      <c r="J390" s="26">
        <v>53000000</v>
      </c>
      <c r="K390" s="26">
        <v>5232072</v>
      </c>
      <c r="L390" s="26">
        <v>5232072</v>
      </c>
      <c r="M390" s="26">
        <v>0</v>
      </c>
      <c r="N390" s="26">
        <v>0</v>
      </c>
      <c r="O390" s="26">
        <v>0</v>
      </c>
      <c r="P390" s="26">
        <v>0</v>
      </c>
      <c r="Q390" s="26">
        <v>47767928</v>
      </c>
      <c r="R390" s="26">
        <v>90.128166037735795</v>
      </c>
      <c r="S390" s="26"/>
      <c r="X390">
        <v>0</v>
      </c>
      <c r="Z390">
        <v>0</v>
      </c>
      <c r="AB390">
        <v>0</v>
      </c>
    </row>
    <row r="391" spans="1:28" x14ac:dyDescent="0.2">
      <c r="A391" s="10" t="s">
        <v>609</v>
      </c>
      <c r="B391" s="86" t="s">
        <v>95</v>
      </c>
      <c r="C391" s="26">
        <v>53000000</v>
      </c>
      <c r="D391" s="26">
        <v>0</v>
      </c>
      <c r="E391" s="26">
        <v>0</v>
      </c>
      <c r="F391" s="26">
        <v>0</v>
      </c>
      <c r="G391" s="26">
        <v>0</v>
      </c>
      <c r="H391" s="26">
        <v>53000000</v>
      </c>
      <c r="I391" s="26">
        <v>53000000</v>
      </c>
      <c r="J391" s="26">
        <v>53000000</v>
      </c>
      <c r="K391" s="26">
        <v>5232072</v>
      </c>
      <c r="L391" s="26">
        <v>5232072</v>
      </c>
      <c r="M391" s="26">
        <v>0</v>
      </c>
      <c r="N391" s="26">
        <v>0</v>
      </c>
      <c r="O391" s="26">
        <v>0</v>
      </c>
      <c r="P391" s="26">
        <v>0</v>
      </c>
      <c r="Q391" s="26">
        <v>47767928</v>
      </c>
      <c r="R391" s="26">
        <v>90.128166037735795</v>
      </c>
      <c r="S391" s="26"/>
      <c r="X391">
        <v>0</v>
      </c>
      <c r="Z391">
        <v>0</v>
      </c>
      <c r="AB391">
        <v>0</v>
      </c>
    </row>
    <row r="392" spans="1:28" x14ac:dyDescent="0.2">
      <c r="A392" s="10" t="s">
        <v>610</v>
      </c>
      <c r="B392" s="86" t="s">
        <v>611</v>
      </c>
      <c r="C392" s="26">
        <v>159350247200</v>
      </c>
      <c r="D392" s="26">
        <v>7019371268</v>
      </c>
      <c r="E392" s="26">
        <v>0</v>
      </c>
      <c r="F392" s="26">
        <v>0</v>
      </c>
      <c r="G392" s="26">
        <v>0</v>
      </c>
      <c r="H392" s="26">
        <v>166369618468</v>
      </c>
      <c r="I392" s="26">
        <v>166369618468</v>
      </c>
      <c r="J392" s="26">
        <v>166369618468</v>
      </c>
      <c r="K392" s="26">
        <v>47381024698.559998</v>
      </c>
      <c r="L392" s="26">
        <v>47381024698.559998</v>
      </c>
      <c r="M392" s="26">
        <v>0</v>
      </c>
      <c r="N392" s="26">
        <v>0</v>
      </c>
      <c r="O392" s="26">
        <v>0</v>
      </c>
      <c r="P392" s="26">
        <v>0</v>
      </c>
      <c r="Q392" s="26">
        <v>118988593769.44</v>
      </c>
      <c r="R392" s="26">
        <v>1507.8969895980101</v>
      </c>
      <c r="S392" s="26"/>
      <c r="X392">
        <v>0</v>
      </c>
      <c r="Z392">
        <v>0</v>
      </c>
      <c r="AB392">
        <v>0</v>
      </c>
    </row>
    <row r="393" spans="1:28" x14ac:dyDescent="0.2">
      <c r="A393" s="10" t="s">
        <v>612</v>
      </c>
      <c r="B393" s="86" t="s">
        <v>57</v>
      </c>
      <c r="C393" s="26">
        <v>159350247200</v>
      </c>
      <c r="D393" s="26">
        <v>7019371268</v>
      </c>
      <c r="E393" s="26">
        <v>0</v>
      </c>
      <c r="F393" s="26">
        <v>0</v>
      </c>
      <c r="G393" s="26">
        <v>0</v>
      </c>
      <c r="H393" s="26">
        <v>166369618468</v>
      </c>
      <c r="I393" s="26">
        <v>166369618468</v>
      </c>
      <c r="J393" s="26">
        <v>166369618468</v>
      </c>
      <c r="K393" s="26">
        <v>47381024698.559998</v>
      </c>
      <c r="L393" s="26">
        <v>47381024698.559998</v>
      </c>
      <c r="M393" s="26">
        <v>0</v>
      </c>
      <c r="N393" s="26">
        <v>0</v>
      </c>
      <c r="O393" s="26">
        <v>0</v>
      </c>
      <c r="P393" s="26">
        <v>0</v>
      </c>
      <c r="Q393" s="26">
        <v>118988593769.44</v>
      </c>
      <c r="R393" s="26">
        <v>1507.8969895980101</v>
      </c>
      <c r="S393" s="26"/>
      <c r="X393">
        <v>0</v>
      </c>
      <c r="Z393">
        <v>0</v>
      </c>
      <c r="AB393">
        <v>0</v>
      </c>
    </row>
    <row r="394" spans="1:28" x14ac:dyDescent="0.2">
      <c r="A394" s="10" t="s">
        <v>613</v>
      </c>
      <c r="B394" s="86" t="s">
        <v>59</v>
      </c>
      <c r="C394" s="26">
        <v>158743659200</v>
      </c>
      <c r="D394" s="26">
        <v>0</v>
      </c>
      <c r="E394" s="26">
        <v>0</v>
      </c>
      <c r="F394" s="26">
        <v>0</v>
      </c>
      <c r="G394" s="26">
        <v>0</v>
      </c>
      <c r="H394" s="26">
        <v>158743659200</v>
      </c>
      <c r="I394" s="26">
        <v>158743659200</v>
      </c>
      <c r="J394" s="26">
        <v>158743659200</v>
      </c>
      <c r="K394" s="26">
        <v>40255835821</v>
      </c>
      <c r="L394" s="26">
        <v>40255835821</v>
      </c>
      <c r="M394" s="26">
        <v>0</v>
      </c>
      <c r="N394" s="26">
        <v>0</v>
      </c>
      <c r="O394" s="26">
        <v>0</v>
      </c>
      <c r="P394" s="26">
        <v>0</v>
      </c>
      <c r="Q394" s="26">
        <v>118487823379</v>
      </c>
      <c r="R394" s="26">
        <v>680.28583863533402</v>
      </c>
      <c r="S394" s="26"/>
      <c r="X394">
        <v>0</v>
      </c>
      <c r="Z394">
        <v>0</v>
      </c>
      <c r="AB394">
        <v>0</v>
      </c>
    </row>
    <row r="395" spans="1:28" x14ac:dyDescent="0.2">
      <c r="A395" s="10" t="s">
        <v>614</v>
      </c>
      <c r="B395" s="86" t="s">
        <v>220</v>
      </c>
      <c r="C395" s="26">
        <v>158743659200</v>
      </c>
      <c r="D395" s="26">
        <v>0</v>
      </c>
      <c r="E395" s="26">
        <v>0</v>
      </c>
      <c r="F395" s="26">
        <v>0</v>
      </c>
      <c r="G395" s="26">
        <v>0</v>
      </c>
      <c r="H395" s="26">
        <v>158743659200</v>
      </c>
      <c r="I395" s="26">
        <v>158743659200</v>
      </c>
      <c r="J395" s="26">
        <v>158743659200</v>
      </c>
      <c r="K395" s="26">
        <v>40255835821</v>
      </c>
      <c r="L395" s="26">
        <v>40255835821</v>
      </c>
      <c r="M395" s="26">
        <v>0</v>
      </c>
      <c r="N395" s="26">
        <v>0</v>
      </c>
      <c r="O395" s="26">
        <v>0</v>
      </c>
      <c r="P395" s="26">
        <v>0</v>
      </c>
      <c r="Q395" s="26">
        <v>118487823379</v>
      </c>
      <c r="R395" s="26">
        <v>680.28583863533402</v>
      </c>
      <c r="S395" s="26"/>
      <c r="X395">
        <v>0</v>
      </c>
      <c r="Z395">
        <v>0</v>
      </c>
      <c r="AB395">
        <v>0</v>
      </c>
    </row>
    <row r="396" spans="1:28" x14ac:dyDescent="0.2">
      <c r="A396" s="10" t="s">
        <v>615</v>
      </c>
      <c r="B396" s="86" t="s">
        <v>372</v>
      </c>
      <c r="C396" s="26">
        <v>32240000</v>
      </c>
      <c r="D396" s="26">
        <v>0</v>
      </c>
      <c r="E396" s="26">
        <v>0</v>
      </c>
      <c r="F396" s="26">
        <v>0</v>
      </c>
      <c r="G396" s="26">
        <v>0</v>
      </c>
      <c r="H396" s="26">
        <v>32240000</v>
      </c>
      <c r="I396" s="26">
        <v>32240000</v>
      </c>
      <c r="J396" s="26">
        <v>32240000</v>
      </c>
      <c r="K396" s="26">
        <v>4000000</v>
      </c>
      <c r="L396" s="26">
        <v>4000000</v>
      </c>
      <c r="M396" s="26">
        <v>0</v>
      </c>
      <c r="N396" s="26">
        <v>0</v>
      </c>
      <c r="O396" s="26">
        <v>0</v>
      </c>
      <c r="P396" s="26">
        <v>0</v>
      </c>
      <c r="Q396" s="26">
        <v>28240000</v>
      </c>
      <c r="R396" s="26">
        <v>87.593052109181102</v>
      </c>
      <c r="S396" s="26"/>
      <c r="X396">
        <v>0</v>
      </c>
      <c r="Z396">
        <v>0</v>
      </c>
      <c r="AB396">
        <v>0</v>
      </c>
    </row>
    <row r="397" spans="1:28" x14ac:dyDescent="0.2">
      <c r="A397" s="10" t="s">
        <v>616</v>
      </c>
      <c r="B397" s="86" t="s">
        <v>374</v>
      </c>
      <c r="C397" s="26">
        <v>32240000</v>
      </c>
      <c r="D397" s="26">
        <v>0</v>
      </c>
      <c r="E397" s="26">
        <v>0</v>
      </c>
      <c r="F397" s="26">
        <v>0</v>
      </c>
      <c r="G397" s="26">
        <v>0</v>
      </c>
      <c r="H397" s="26">
        <v>32240000</v>
      </c>
      <c r="I397" s="26">
        <v>32240000</v>
      </c>
      <c r="J397" s="26">
        <v>32240000</v>
      </c>
      <c r="K397" s="26">
        <v>4000000</v>
      </c>
      <c r="L397" s="26">
        <v>4000000</v>
      </c>
      <c r="M397" s="26">
        <v>0</v>
      </c>
      <c r="N397" s="26">
        <v>0</v>
      </c>
      <c r="O397" s="26">
        <v>0</v>
      </c>
      <c r="P397" s="26">
        <v>0</v>
      </c>
      <c r="Q397" s="26">
        <v>28240000</v>
      </c>
      <c r="R397" s="26">
        <v>87.593052109181102</v>
      </c>
      <c r="S397" s="26"/>
      <c r="X397">
        <v>0</v>
      </c>
      <c r="Z397">
        <v>0</v>
      </c>
      <c r="AB397">
        <v>0</v>
      </c>
    </row>
    <row r="398" spans="1:28" x14ac:dyDescent="0.2">
      <c r="A398" s="10" t="s">
        <v>617</v>
      </c>
      <c r="B398" s="86" t="s">
        <v>376</v>
      </c>
      <c r="C398" s="26">
        <v>32240000</v>
      </c>
      <c r="D398" s="26">
        <v>0</v>
      </c>
      <c r="E398" s="26">
        <v>0</v>
      </c>
      <c r="F398" s="26">
        <v>0</v>
      </c>
      <c r="G398" s="26">
        <v>0</v>
      </c>
      <c r="H398" s="26">
        <v>32240000</v>
      </c>
      <c r="I398" s="26">
        <v>32240000</v>
      </c>
      <c r="J398" s="26">
        <v>32240000</v>
      </c>
      <c r="K398" s="26">
        <v>4000000</v>
      </c>
      <c r="L398" s="26">
        <v>4000000</v>
      </c>
      <c r="M398" s="26">
        <v>0</v>
      </c>
      <c r="N398" s="26">
        <v>0</v>
      </c>
      <c r="O398" s="26">
        <v>0</v>
      </c>
      <c r="P398" s="26">
        <v>0</v>
      </c>
      <c r="Q398" s="26">
        <v>28240000</v>
      </c>
      <c r="R398" s="26">
        <v>87.593052109181102</v>
      </c>
      <c r="S398" s="26"/>
      <c r="X398">
        <v>0</v>
      </c>
      <c r="Z398">
        <v>0</v>
      </c>
      <c r="AB398">
        <v>0</v>
      </c>
    </row>
    <row r="399" spans="1:28" x14ac:dyDescent="0.2">
      <c r="A399" s="10" t="s">
        <v>618</v>
      </c>
      <c r="B399" s="86" t="s">
        <v>382</v>
      </c>
      <c r="C399" s="26">
        <v>32240000</v>
      </c>
      <c r="D399" s="26">
        <v>0</v>
      </c>
      <c r="E399" s="26">
        <v>0</v>
      </c>
      <c r="F399" s="26">
        <v>0</v>
      </c>
      <c r="G399" s="26">
        <v>0</v>
      </c>
      <c r="H399" s="26">
        <v>32240000</v>
      </c>
      <c r="I399" s="26">
        <v>32240000</v>
      </c>
      <c r="J399" s="26">
        <v>32240000</v>
      </c>
      <c r="K399" s="26">
        <v>4000000</v>
      </c>
      <c r="L399" s="26">
        <v>4000000</v>
      </c>
      <c r="M399" s="26">
        <v>0</v>
      </c>
      <c r="N399" s="26">
        <v>0</v>
      </c>
      <c r="O399" s="26">
        <v>0</v>
      </c>
      <c r="P399" s="26">
        <v>0</v>
      </c>
      <c r="Q399" s="26">
        <v>28240000</v>
      </c>
      <c r="R399" s="26">
        <v>87.593052109181102</v>
      </c>
      <c r="S399" s="26"/>
      <c r="X399">
        <v>0</v>
      </c>
      <c r="Z399">
        <v>0</v>
      </c>
      <c r="AB399">
        <v>0</v>
      </c>
    </row>
    <row r="400" spans="1:28" x14ac:dyDescent="0.2">
      <c r="A400" s="10" t="s">
        <v>619</v>
      </c>
      <c r="B400" s="86" t="s">
        <v>382</v>
      </c>
      <c r="C400" s="26">
        <v>32240000</v>
      </c>
      <c r="D400" s="26">
        <v>0</v>
      </c>
      <c r="E400" s="26">
        <v>0</v>
      </c>
      <c r="F400" s="26">
        <v>0</v>
      </c>
      <c r="G400" s="26">
        <v>0</v>
      </c>
      <c r="H400" s="26">
        <v>32240000</v>
      </c>
      <c r="I400" s="26">
        <v>32240000</v>
      </c>
      <c r="J400" s="26">
        <v>32240000</v>
      </c>
      <c r="K400" s="26">
        <v>4000000</v>
      </c>
      <c r="L400" s="26">
        <v>4000000</v>
      </c>
      <c r="M400" s="26">
        <v>0</v>
      </c>
      <c r="N400" s="26">
        <v>0</v>
      </c>
      <c r="O400" s="26">
        <v>0</v>
      </c>
      <c r="P400" s="26">
        <v>0</v>
      </c>
      <c r="Q400" s="26">
        <v>28240000</v>
      </c>
      <c r="R400" s="26">
        <v>87.593052109181102</v>
      </c>
      <c r="S400" s="26"/>
      <c r="X400">
        <v>0</v>
      </c>
      <c r="Z400">
        <v>0</v>
      </c>
      <c r="AB400">
        <v>0</v>
      </c>
    </row>
    <row r="401" spans="1:28" x14ac:dyDescent="0.2">
      <c r="A401" s="10" t="s">
        <v>620</v>
      </c>
      <c r="B401" s="86" t="s">
        <v>621</v>
      </c>
      <c r="C401" s="26">
        <v>32240000</v>
      </c>
      <c r="D401" s="26">
        <v>0</v>
      </c>
      <c r="E401" s="26">
        <v>0</v>
      </c>
      <c r="F401" s="26">
        <v>0</v>
      </c>
      <c r="G401" s="26">
        <v>0</v>
      </c>
      <c r="H401" s="26">
        <v>32240000</v>
      </c>
      <c r="I401" s="26">
        <v>32240000</v>
      </c>
      <c r="J401" s="26">
        <v>32240000</v>
      </c>
      <c r="K401" s="26">
        <v>4000000</v>
      </c>
      <c r="L401" s="26">
        <v>4000000</v>
      </c>
      <c r="M401" s="26">
        <v>0</v>
      </c>
      <c r="N401" s="26">
        <v>0</v>
      </c>
      <c r="O401" s="26">
        <v>0</v>
      </c>
      <c r="P401" s="26">
        <v>0</v>
      </c>
      <c r="Q401" s="26">
        <v>28240000</v>
      </c>
      <c r="R401" s="26">
        <v>87.593052109181102</v>
      </c>
      <c r="S401" s="26"/>
      <c r="X401">
        <v>0</v>
      </c>
      <c r="Z401">
        <v>0</v>
      </c>
      <c r="AB401">
        <v>0</v>
      </c>
    </row>
    <row r="402" spans="1:28" x14ac:dyDescent="0.2">
      <c r="A402" s="10" t="s">
        <v>622</v>
      </c>
      <c r="B402" s="86" t="s">
        <v>386</v>
      </c>
      <c r="C402" s="26">
        <v>158711419200</v>
      </c>
      <c r="D402" s="26">
        <v>0</v>
      </c>
      <c r="E402" s="26">
        <v>0</v>
      </c>
      <c r="F402" s="26">
        <v>0</v>
      </c>
      <c r="G402" s="26">
        <v>0</v>
      </c>
      <c r="H402" s="26">
        <v>158711419200</v>
      </c>
      <c r="I402" s="26">
        <v>158711419200</v>
      </c>
      <c r="J402" s="26">
        <v>158711419200</v>
      </c>
      <c r="K402" s="26">
        <v>40251835821</v>
      </c>
      <c r="L402" s="26">
        <v>40251835821</v>
      </c>
      <c r="M402" s="26">
        <v>0</v>
      </c>
      <c r="N402" s="26">
        <v>0</v>
      </c>
      <c r="O402" s="26">
        <v>0</v>
      </c>
      <c r="P402" s="26">
        <v>0</v>
      </c>
      <c r="Q402" s="26">
        <v>118459583379</v>
      </c>
      <c r="R402" s="26">
        <v>592.6927865261531</v>
      </c>
      <c r="S402" s="26"/>
      <c r="X402">
        <v>0</v>
      </c>
      <c r="Z402">
        <v>0</v>
      </c>
      <c r="AB402">
        <v>0</v>
      </c>
    </row>
    <row r="403" spans="1:28" x14ac:dyDescent="0.2">
      <c r="A403" s="10" t="s">
        <v>623</v>
      </c>
      <c r="B403" s="86" t="s">
        <v>624</v>
      </c>
      <c r="C403" s="26">
        <v>158711419200</v>
      </c>
      <c r="D403" s="26">
        <v>0</v>
      </c>
      <c r="E403" s="26">
        <v>0</v>
      </c>
      <c r="F403" s="26">
        <v>0</v>
      </c>
      <c r="G403" s="26">
        <v>0</v>
      </c>
      <c r="H403" s="26">
        <v>158711419200</v>
      </c>
      <c r="I403" s="26">
        <v>158711419200</v>
      </c>
      <c r="J403" s="26">
        <v>158711419200</v>
      </c>
      <c r="K403" s="26">
        <v>40251835821</v>
      </c>
      <c r="L403" s="26">
        <v>40251835821</v>
      </c>
      <c r="M403" s="26">
        <v>0</v>
      </c>
      <c r="N403" s="26">
        <v>0</v>
      </c>
      <c r="O403" s="26">
        <v>0</v>
      </c>
      <c r="P403" s="26">
        <v>0</v>
      </c>
      <c r="Q403" s="26">
        <v>118459583379</v>
      </c>
      <c r="R403" s="26">
        <v>592.6927865261531</v>
      </c>
      <c r="S403" s="26"/>
      <c r="X403">
        <v>0</v>
      </c>
      <c r="Z403">
        <v>0</v>
      </c>
      <c r="AB403">
        <v>0</v>
      </c>
    </row>
    <row r="404" spans="1:28" x14ac:dyDescent="0.2">
      <c r="A404" s="10" t="s">
        <v>625</v>
      </c>
      <c r="B404" s="86" t="s">
        <v>626</v>
      </c>
      <c r="C404" s="26">
        <v>148211939200</v>
      </c>
      <c r="D404" s="26">
        <v>0</v>
      </c>
      <c r="E404" s="26">
        <v>0</v>
      </c>
      <c r="F404" s="26">
        <v>0</v>
      </c>
      <c r="G404" s="26">
        <v>0</v>
      </c>
      <c r="H404" s="26">
        <v>148211939200</v>
      </c>
      <c r="I404" s="26">
        <v>148211939200</v>
      </c>
      <c r="J404" s="26">
        <v>148211939200</v>
      </c>
      <c r="K404" s="26">
        <v>36971790898</v>
      </c>
      <c r="L404" s="26">
        <v>36971790898</v>
      </c>
      <c r="M404" s="26">
        <v>0</v>
      </c>
      <c r="N404" s="26">
        <v>0</v>
      </c>
      <c r="O404" s="26">
        <v>0</v>
      </c>
      <c r="P404" s="26">
        <v>0</v>
      </c>
      <c r="Q404" s="26">
        <v>111240148302</v>
      </c>
      <c r="R404" s="26">
        <v>351.23606701343999</v>
      </c>
      <c r="S404" s="26"/>
      <c r="X404">
        <v>0</v>
      </c>
      <c r="Z404">
        <v>0</v>
      </c>
      <c r="AB404">
        <v>0</v>
      </c>
    </row>
    <row r="405" spans="1:28" x14ac:dyDescent="0.2">
      <c r="A405" s="10" t="s">
        <v>627</v>
      </c>
      <c r="B405" s="86" t="s">
        <v>628</v>
      </c>
      <c r="C405" s="26">
        <v>119506803200</v>
      </c>
      <c r="D405" s="26">
        <v>0</v>
      </c>
      <c r="E405" s="26">
        <v>0</v>
      </c>
      <c r="F405" s="26">
        <v>0</v>
      </c>
      <c r="G405" s="26">
        <v>0</v>
      </c>
      <c r="H405" s="26">
        <v>119506803200</v>
      </c>
      <c r="I405" s="26">
        <v>119506803200</v>
      </c>
      <c r="J405" s="26">
        <v>119506803200</v>
      </c>
      <c r="K405" s="26">
        <v>36338066662</v>
      </c>
      <c r="L405" s="26">
        <v>36338066662</v>
      </c>
      <c r="M405" s="26">
        <v>0</v>
      </c>
      <c r="N405" s="26">
        <v>0</v>
      </c>
      <c r="O405" s="26">
        <v>0</v>
      </c>
      <c r="P405" s="26">
        <v>0</v>
      </c>
      <c r="Q405" s="26">
        <v>83168736538</v>
      </c>
      <c r="R405" s="26">
        <v>69.5933070846296</v>
      </c>
      <c r="S405" s="26"/>
      <c r="X405">
        <v>0</v>
      </c>
      <c r="Z405">
        <v>0</v>
      </c>
      <c r="AB405">
        <v>0</v>
      </c>
    </row>
    <row r="406" spans="1:28" x14ac:dyDescent="0.2">
      <c r="A406" s="10" t="s">
        <v>629</v>
      </c>
      <c r="B406" s="86" t="s">
        <v>628</v>
      </c>
      <c r="C406" s="26">
        <v>119506803200</v>
      </c>
      <c r="D406" s="26">
        <v>0</v>
      </c>
      <c r="E406" s="26">
        <v>0</v>
      </c>
      <c r="F406" s="26">
        <v>0</v>
      </c>
      <c r="G406" s="26">
        <v>0</v>
      </c>
      <c r="H406" s="26">
        <v>119506803200</v>
      </c>
      <c r="I406" s="26">
        <v>119506803200</v>
      </c>
      <c r="J406" s="26">
        <v>119506803200</v>
      </c>
      <c r="K406" s="26">
        <v>36338066662</v>
      </c>
      <c r="L406" s="26">
        <v>36338066662</v>
      </c>
      <c r="M406" s="26">
        <v>0</v>
      </c>
      <c r="N406" s="26">
        <v>0</v>
      </c>
      <c r="O406" s="26">
        <v>0</v>
      </c>
      <c r="P406" s="26">
        <v>0</v>
      </c>
      <c r="Q406" s="26">
        <v>83168736538</v>
      </c>
      <c r="R406" s="26">
        <v>69.5933070846296</v>
      </c>
      <c r="S406" s="26"/>
      <c r="X406">
        <v>0</v>
      </c>
      <c r="Z406">
        <v>0</v>
      </c>
      <c r="AB406">
        <v>0</v>
      </c>
    </row>
    <row r="407" spans="1:28" x14ac:dyDescent="0.2">
      <c r="A407" s="10" t="s">
        <v>630</v>
      </c>
      <c r="B407" s="86" t="s">
        <v>628</v>
      </c>
      <c r="C407" s="26">
        <v>119506803200</v>
      </c>
      <c r="D407" s="26">
        <v>0</v>
      </c>
      <c r="E407" s="26">
        <v>0</v>
      </c>
      <c r="F407" s="26">
        <v>0</v>
      </c>
      <c r="G407" s="26">
        <v>0</v>
      </c>
      <c r="H407" s="26">
        <v>119506803200</v>
      </c>
      <c r="I407" s="26">
        <v>119506803200</v>
      </c>
      <c r="J407" s="26">
        <v>119506803200</v>
      </c>
      <c r="K407" s="26">
        <v>36338066662</v>
      </c>
      <c r="L407" s="26">
        <v>36338066662</v>
      </c>
      <c r="M407" s="26">
        <v>0</v>
      </c>
      <c r="N407" s="26">
        <v>0</v>
      </c>
      <c r="O407" s="26">
        <v>0</v>
      </c>
      <c r="P407" s="26">
        <v>0</v>
      </c>
      <c r="Q407" s="26">
        <v>83168736538</v>
      </c>
      <c r="R407" s="26">
        <v>69.5933070846296</v>
      </c>
      <c r="S407" s="26"/>
      <c r="X407">
        <v>0</v>
      </c>
      <c r="Z407">
        <v>0</v>
      </c>
      <c r="AB407">
        <v>0</v>
      </c>
    </row>
    <row r="408" spans="1:28" x14ac:dyDescent="0.2">
      <c r="A408" s="10" t="s">
        <v>631</v>
      </c>
      <c r="B408" s="86" t="s">
        <v>632</v>
      </c>
      <c r="C408" s="26">
        <v>21806400000</v>
      </c>
      <c r="D408" s="26">
        <v>0</v>
      </c>
      <c r="E408" s="26">
        <v>0</v>
      </c>
      <c r="F408" s="26">
        <v>0</v>
      </c>
      <c r="G408" s="26">
        <v>0</v>
      </c>
      <c r="H408" s="26">
        <v>21806400000</v>
      </c>
      <c r="I408" s="26">
        <v>21806400000</v>
      </c>
      <c r="J408" s="26">
        <v>21806400000</v>
      </c>
      <c r="K408" s="26">
        <v>0</v>
      </c>
      <c r="L408" s="26">
        <v>0</v>
      </c>
      <c r="M408" s="26">
        <v>0</v>
      </c>
      <c r="N408" s="26">
        <v>0</v>
      </c>
      <c r="O408" s="26">
        <v>0</v>
      </c>
      <c r="P408" s="26">
        <v>0</v>
      </c>
      <c r="Q408" s="26">
        <v>21806400000</v>
      </c>
      <c r="R408" s="26">
        <v>100</v>
      </c>
      <c r="S408" s="26"/>
      <c r="X408">
        <v>0</v>
      </c>
      <c r="Z408">
        <v>0</v>
      </c>
      <c r="AB408">
        <v>0</v>
      </c>
    </row>
    <row r="409" spans="1:28" x14ac:dyDescent="0.2">
      <c r="A409" s="10" t="s">
        <v>633</v>
      </c>
      <c r="B409" s="86" t="s">
        <v>632</v>
      </c>
      <c r="C409" s="26">
        <v>21806400000</v>
      </c>
      <c r="D409" s="26">
        <v>0</v>
      </c>
      <c r="E409" s="26">
        <v>0</v>
      </c>
      <c r="F409" s="26">
        <v>0</v>
      </c>
      <c r="G409" s="26">
        <v>0</v>
      </c>
      <c r="H409" s="26">
        <v>21806400000</v>
      </c>
      <c r="I409" s="26">
        <v>21806400000</v>
      </c>
      <c r="J409" s="26">
        <v>21806400000</v>
      </c>
      <c r="K409" s="26">
        <v>0</v>
      </c>
      <c r="L409" s="26">
        <v>0</v>
      </c>
      <c r="M409" s="26">
        <v>0</v>
      </c>
      <c r="N409" s="26">
        <v>0</v>
      </c>
      <c r="O409" s="26">
        <v>0</v>
      </c>
      <c r="P409" s="26">
        <v>0</v>
      </c>
      <c r="Q409" s="26">
        <v>21806400000</v>
      </c>
      <c r="R409" s="26">
        <v>100</v>
      </c>
      <c r="S409" s="26"/>
      <c r="X409">
        <v>0</v>
      </c>
      <c r="Z409">
        <v>0</v>
      </c>
      <c r="AB409">
        <v>0</v>
      </c>
    </row>
    <row r="410" spans="1:28" x14ac:dyDescent="0.2">
      <c r="A410" s="10" t="s">
        <v>634</v>
      </c>
      <c r="B410" s="86" t="s">
        <v>628</v>
      </c>
      <c r="C410" s="26">
        <v>21806400000</v>
      </c>
      <c r="D410" s="26">
        <v>0</v>
      </c>
      <c r="E410" s="26">
        <v>0</v>
      </c>
      <c r="F410" s="26">
        <v>0</v>
      </c>
      <c r="G410" s="26">
        <v>0</v>
      </c>
      <c r="H410" s="26">
        <v>21806400000</v>
      </c>
      <c r="I410" s="26">
        <v>21806400000</v>
      </c>
      <c r="J410" s="26">
        <v>21806400000</v>
      </c>
      <c r="K410" s="26">
        <v>0</v>
      </c>
      <c r="L410" s="26">
        <v>0</v>
      </c>
      <c r="M410" s="26">
        <v>0</v>
      </c>
      <c r="N410" s="26">
        <v>0</v>
      </c>
      <c r="O410" s="26">
        <v>0</v>
      </c>
      <c r="P410" s="26">
        <v>0</v>
      </c>
      <c r="Q410" s="26">
        <v>21806400000</v>
      </c>
      <c r="R410" s="26">
        <v>100</v>
      </c>
      <c r="S410" s="26"/>
      <c r="X410">
        <v>0</v>
      </c>
      <c r="Z410">
        <v>0</v>
      </c>
      <c r="AB410">
        <v>0</v>
      </c>
    </row>
    <row r="411" spans="1:28" x14ac:dyDescent="0.2">
      <c r="A411" s="10" t="s">
        <v>635</v>
      </c>
      <c r="B411" s="86" t="s">
        <v>636</v>
      </c>
      <c r="C411" s="26">
        <v>6898736000</v>
      </c>
      <c r="D411" s="26">
        <v>0</v>
      </c>
      <c r="E411" s="26">
        <v>0</v>
      </c>
      <c r="F411" s="26">
        <v>0</v>
      </c>
      <c r="G411" s="26">
        <v>0</v>
      </c>
      <c r="H411" s="26">
        <v>6898736000</v>
      </c>
      <c r="I411" s="26">
        <v>6898736000</v>
      </c>
      <c r="J411" s="26">
        <v>6898736000</v>
      </c>
      <c r="K411" s="26">
        <v>633724236</v>
      </c>
      <c r="L411" s="26">
        <v>633724236</v>
      </c>
      <c r="M411" s="26">
        <v>0</v>
      </c>
      <c r="N411" s="26">
        <v>0</v>
      </c>
      <c r="O411" s="26">
        <v>0</v>
      </c>
      <c r="P411" s="26">
        <v>0</v>
      </c>
      <c r="Q411" s="26">
        <v>6265011764</v>
      </c>
      <c r="R411" s="26">
        <v>181.64275992881002</v>
      </c>
      <c r="S411" s="26"/>
      <c r="X411">
        <v>0</v>
      </c>
      <c r="Z411">
        <v>0</v>
      </c>
      <c r="AB411">
        <v>0</v>
      </c>
    </row>
    <row r="412" spans="1:28" x14ac:dyDescent="0.2">
      <c r="A412" s="10" t="s">
        <v>637</v>
      </c>
      <c r="B412" s="86" t="s">
        <v>638</v>
      </c>
      <c r="C412" s="26">
        <v>3452176000</v>
      </c>
      <c r="D412" s="26">
        <v>0</v>
      </c>
      <c r="E412" s="26">
        <v>0</v>
      </c>
      <c r="F412" s="26">
        <v>0</v>
      </c>
      <c r="G412" s="26">
        <v>0</v>
      </c>
      <c r="H412" s="26">
        <v>3452176000</v>
      </c>
      <c r="I412" s="26">
        <v>3452176000</v>
      </c>
      <c r="J412" s="26">
        <v>3452176000</v>
      </c>
      <c r="K412" s="26">
        <v>633724236</v>
      </c>
      <c r="L412" s="26">
        <v>633724236</v>
      </c>
      <c r="M412" s="26">
        <v>0</v>
      </c>
      <c r="N412" s="26">
        <v>0</v>
      </c>
      <c r="O412" s="26">
        <v>0</v>
      </c>
      <c r="P412" s="26">
        <v>0</v>
      </c>
      <c r="Q412" s="26">
        <v>2818451764</v>
      </c>
      <c r="R412" s="26">
        <v>81.642759928810094</v>
      </c>
      <c r="S412" s="26"/>
      <c r="X412">
        <v>0</v>
      </c>
      <c r="Z412">
        <v>0</v>
      </c>
      <c r="AB412">
        <v>0</v>
      </c>
    </row>
    <row r="413" spans="1:28" x14ac:dyDescent="0.2">
      <c r="A413" s="10" t="s">
        <v>639</v>
      </c>
      <c r="B413" s="86" t="s">
        <v>638</v>
      </c>
      <c r="C413" s="26">
        <v>3452176000</v>
      </c>
      <c r="D413" s="26">
        <v>0</v>
      </c>
      <c r="E413" s="26">
        <v>0</v>
      </c>
      <c r="F413" s="26">
        <v>0</v>
      </c>
      <c r="G413" s="26">
        <v>0</v>
      </c>
      <c r="H413" s="26">
        <v>3452176000</v>
      </c>
      <c r="I413" s="26">
        <v>3452176000</v>
      </c>
      <c r="J413" s="26">
        <v>3452176000</v>
      </c>
      <c r="K413" s="26">
        <v>633724236</v>
      </c>
      <c r="L413" s="26">
        <v>633724236</v>
      </c>
      <c r="M413" s="26">
        <v>0</v>
      </c>
      <c r="N413" s="26">
        <v>0</v>
      </c>
      <c r="O413" s="26">
        <v>0</v>
      </c>
      <c r="P413" s="26">
        <v>0</v>
      </c>
      <c r="Q413" s="26">
        <v>2818451764</v>
      </c>
      <c r="R413" s="26">
        <v>81.642759928810094</v>
      </c>
      <c r="S413" s="26"/>
      <c r="X413">
        <v>0</v>
      </c>
      <c r="Z413">
        <v>0</v>
      </c>
      <c r="AB413">
        <v>0</v>
      </c>
    </row>
    <row r="414" spans="1:28" x14ac:dyDescent="0.2">
      <c r="A414" s="10" t="s">
        <v>640</v>
      </c>
      <c r="B414" s="86" t="s">
        <v>641</v>
      </c>
      <c r="C414" s="26">
        <v>3446560000</v>
      </c>
      <c r="D414" s="26">
        <v>0</v>
      </c>
      <c r="E414" s="26">
        <v>0</v>
      </c>
      <c r="F414" s="26">
        <v>0</v>
      </c>
      <c r="G414" s="26">
        <v>0</v>
      </c>
      <c r="H414" s="26">
        <v>3446560000</v>
      </c>
      <c r="I414" s="26">
        <v>3446560000</v>
      </c>
      <c r="J414" s="26">
        <v>3446560000</v>
      </c>
      <c r="K414" s="26">
        <v>0</v>
      </c>
      <c r="L414" s="26">
        <v>0</v>
      </c>
      <c r="M414" s="26">
        <v>0</v>
      </c>
      <c r="N414" s="26">
        <v>0</v>
      </c>
      <c r="O414" s="26">
        <v>0</v>
      </c>
      <c r="P414" s="26">
        <v>0</v>
      </c>
      <c r="Q414" s="26">
        <v>3446560000</v>
      </c>
      <c r="R414" s="26">
        <v>100</v>
      </c>
      <c r="S414" s="26"/>
      <c r="X414">
        <v>0</v>
      </c>
      <c r="Z414">
        <v>0</v>
      </c>
      <c r="AB414">
        <v>0</v>
      </c>
    </row>
    <row r="415" spans="1:28" x14ac:dyDescent="0.2">
      <c r="A415" s="10" t="s">
        <v>642</v>
      </c>
      <c r="B415" s="86" t="s">
        <v>641</v>
      </c>
      <c r="C415" s="26">
        <v>3446560000</v>
      </c>
      <c r="D415" s="26">
        <v>0</v>
      </c>
      <c r="E415" s="26">
        <v>0</v>
      </c>
      <c r="F415" s="26">
        <v>0</v>
      </c>
      <c r="G415" s="26">
        <v>0</v>
      </c>
      <c r="H415" s="26">
        <v>3446560000</v>
      </c>
      <c r="I415" s="26">
        <v>3446560000</v>
      </c>
      <c r="J415" s="26">
        <v>3446560000</v>
      </c>
      <c r="K415" s="26">
        <v>0</v>
      </c>
      <c r="L415" s="26">
        <v>0</v>
      </c>
      <c r="M415" s="26">
        <v>0</v>
      </c>
      <c r="N415" s="26">
        <v>0</v>
      </c>
      <c r="O415" s="26">
        <v>0</v>
      </c>
      <c r="P415" s="26">
        <v>0</v>
      </c>
      <c r="Q415" s="26">
        <v>3446560000</v>
      </c>
      <c r="R415" s="26">
        <v>100</v>
      </c>
      <c r="S415" s="26"/>
      <c r="X415">
        <v>0</v>
      </c>
      <c r="Z415">
        <v>0</v>
      </c>
      <c r="AB415">
        <v>0</v>
      </c>
    </row>
    <row r="416" spans="1:28" x14ac:dyDescent="0.2">
      <c r="A416" s="10" t="s">
        <v>643</v>
      </c>
      <c r="B416" s="86" t="s">
        <v>644</v>
      </c>
      <c r="C416" s="26">
        <v>10039120000</v>
      </c>
      <c r="D416" s="26">
        <v>0</v>
      </c>
      <c r="E416" s="26">
        <v>0</v>
      </c>
      <c r="F416" s="26">
        <v>0</v>
      </c>
      <c r="G416" s="26">
        <v>0</v>
      </c>
      <c r="H416" s="26">
        <v>10039120000</v>
      </c>
      <c r="I416" s="26">
        <v>10039120000</v>
      </c>
      <c r="J416" s="26">
        <v>10039120000</v>
      </c>
      <c r="K416" s="26">
        <v>3280044923</v>
      </c>
      <c r="L416" s="26">
        <v>3280044923</v>
      </c>
      <c r="M416" s="26">
        <v>0</v>
      </c>
      <c r="N416" s="26">
        <v>0</v>
      </c>
      <c r="O416" s="26">
        <v>0</v>
      </c>
      <c r="P416" s="26">
        <v>0</v>
      </c>
      <c r="Q416" s="26">
        <v>6759075077</v>
      </c>
      <c r="R416" s="26">
        <v>141.45671951271299</v>
      </c>
      <c r="S416" s="26"/>
      <c r="X416">
        <v>0</v>
      </c>
      <c r="Z416">
        <v>0</v>
      </c>
      <c r="AB416">
        <v>0</v>
      </c>
    </row>
    <row r="417" spans="1:28" x14ac:dyDescent="0.2">
      <c r="A417" s="10" t="s">
        <v>645</v>
      </c>
      <c r="B417" s="86" t="s">
        <v>646</v>
      </c>
      <c r="C417" s="26">
        <v>9420320000</v>
      </c>
      <c r="D417" s="26">
        <v>0</v>
      </c>
      <c r="E417" s="26">
        <v>0</v>
      </c>
      <c r="F417" s="26">
        <v>0</v>
      </c>
      <c r="G417" s="26">
        <v>0</v>
      </c>
      <c r="H417" s="26">
        <v>9420320000</v>
      </c>
      <c r="I417" s="26">
        <v>9420320000</v>
      </c>
      <c r="J417" s="26">
        <v>9420320000</v>
      </c>
      <c r="K417" s="26">
        <v>3122916592</v>
      </c>
      <c r="L417" s="26">
        <v>3122916592</v>
      </c>
      <c r="M417" s="26">
        <v>0</v>
      </c>
      <c r="N417" s="26">
        <v>0</v>
      </c>
      <c r="O417" s="26">
        <v>0</v>
      </c>
      <c r="P417" s="26">
        <v>0</v>
      </c>
      <c r="Q417" s="26">
        <v>6297403408</v>
      </c>
      <c r="R417" s="26">
        <v>66.849145336888796</v>
      </c>
      <c r="S417" s="26"/>
      <c r="X417">
        <v>0</v>
      </c>
      <c r="Z417">
        <v>0</v>
      </c>
      <c r="AB417">
        <v>0</v>
      </c>
    </row>
    <row r="418" spans="1:28" x14ac:dyDescent="0.2">
      <c r="A418" s="10" t="s">
        <v>647</v>
      </c>
      <c r="B418" s="86" t="s">
        <v>646</v>
      </c>
      <c r="C418" s="26">
        <v>9420320000</v>
      </c>
      <c r="D418" s="26">
        <v>0</v>
      </c>
      <c r="E418" s="26">
        <v>0</v>
      </c>
      <c r="F418" s="26">
        <v>0</v>
      </c>
      <c r="G418" s="26">
        <v>0</v>
      </c>
      <c r="H418" s="26">
        <v>9420320000</v>
      </c>
      <c r="I418" s="26">
        <v>9420320000</v>
      </c>
      <c r="J418" s="26">
        <v>9420320000</v>
      </c>
      <c r="K418" s="26">
        <v>3122916592</v>
      </c>
      <c r="L418" s="26">
        <v>3122916592</v>
      </c>
      <c r="M418" s="26">
        <v>0</v>
      </c>
      <c r="N418" s="26">
        <v>0</v>
      </c>
      <c r="O418" s="26">
        <v>0</v>
      </c>
      <c r="P418" s="26">
        <v>0</v>
      </c>
      <c r="Q418" s="26">
        <v>6297403408</v>
      </c>
      <c r="R418" s="26">
        <v>66.849145336888796</v>
      </c>
      <c r="S418" s="26"/>
      <c r="X418">
        <v>0</v>
      </c>
      <c r="Z418">
        <v>0</v>
      </c>
      <c r="AB418">
        <v>0</v>
      </c>
    </row>
    <row r="419" spans="1:28" x14ac:dyDescent="0.2">
      <c r="A419" s="10" t="s">
        <v>648</v>
      </c>
      <c r="B419" s="86" t="s">
        <v>646</v>
      </c>
      <c r="C419" s="26">
        <v>9420320000</v>
      </c>
      <c r="D419" s="26">
        <v>0</v>
      </c>
      <c r="E419" s="26">
        <v>0</v>
      </c>
      <c r="F419" s="26">
        <v>0</v>
      </c>
      <c r="G419" s="26">
        <v>0</v>
      </c>
      <c r="H419" s="26">
        <v>9420320000</v>
      </c>
      <c r="I419" s="26">
        <v>9420320000</v>
      </c>
      <c r="J419" s="26">
        <v>9420320000</v>
      </c>
      <c r="K419" s="26">
        <v>3122916592</v>
      </c>
      <c r="L419" s="26">
        <v>3122916592</v>
      </c>
      <c r="M419" s="26">
        <v>0</v>
      </c>
      <c r="N419" s="26">
        <v>0</v>
      </c>
      <c r="O419" s="26">
        <v>0</v>
      </c>
      <c r="P419" s="26">
        <v>0</v>
      </c>
      <c r="Q419" s="26">
        <v>6297403408</v>
      </c>
      <c r="R419" s="26">
        <v>66.849145336888796</v>
      </c>
      <c r="S419" s="26"/>
      <c r="X419">
        <v>0</v>
      </c>
      <c r="Z419">
        <v>0</v>
      </c>
      <c r="AB419">
        <v>0</v>
      </c>
    </row>
    <row r="420" spans="1:28" x14ac:dyDescent="0.2">
      <c r="A420" s="10" t="s">
        <v>649</v>
      </c>
      <c r="B420" s="86" t="s">
        <v>650</v>
      </c>
      <c r="C420" s="26">
        <v>618800000</v>
      </c>
      <c r="D420" s="26">
        <v>0</v>
      </c>
      <c r="E420" s="26">
        <v>0</v>
      </c>
      <c r="F420" s="26">
        <v>0</v>
      </c>
      <c r="G420" s="26">
        <v>0</v>
      </c>
      <c r="H420" s="26">
        <v>618800000</v>
      </c>
      <c r="I420" s="26">
        <v>618800000</v>
      </c>
      <c r="J420" s="26">
        <v>618800000</v>
      </c>
      <c r="K420" s="26">
        <v>157128331</v>
      </c>
      <c r="L420" s="26">
        <v>157128331</v>
      </c>
      <c r="M420" s="26">
        <v>0</v>
      </c>
      <c r="N420" s="26">
        <v>0</v>
      </c>
      <c r="O420" s="26">
        <v>0</v>
      </c>
      <c r="P420" s="26">
        <v>0</v>
      </c>
      <c r="Q420" s="26">
        <v>461671669</v>
      </c>
      <c r="R420" s="26">
        <v>74.607574175824197</v>
      </c>
      <c r="S420" s="26"/>
      <c r="X420">
        <v>0</v>
      </c>
      <c r="Z420">
        <v>0</v>
      </c>
      <c r="AB420">
        <v>0</v>
      </c>
    </row>
    <row r="421" spans="1:28" x14ac:dyDescent="0.2">
      <c r="A421" s="10" t="s">
        <v>651</v>
      </c>
      <c r="B421" s="86" t="s">
        <v>650</v>
      </c>
      <c r="C421" s="26">
        <v>618800000</v>
      </c>
      <c r="D421" s="26">
        <v>0</v>
      </c>
      <c r="E421" s="26">
        <v>0</v>
      </c>
      <c r="F421" s="26">
        <v>0</v>
      </c>
      <c r="G421" s="26">
        <v>0</v>
      </c>
      <c r="H421" s="26">
        <v>618800000</v>
      </c>
      <c r="I421" s="26">
        <v>618800000</v>
      </c>
      <c r="J421" s="26">
        <v>618800000</v>
      </c>
      <c r="K421" s="26">
        <v>157128331</v>
      </c>
      <c r="L421" s="26">
        <v>157128331</v>
      </c>
      <c r="M421" s="26">
        <v>0</v>
      </c>
      <c r="N421" s="26">
        <v>0</v>
      </c>
      <c r="O421" s="26">
        <v>0</v>
      </c>
      <c r="P421" s="26">
        <v>0</v>
      </c>
      <c r="Q421" s="26">
        <v>461671669</v>
      </c>
      <c r="R421" s="26">
        <v>74.607574175824197</v>
      </c>
      <c r="S421" s="26"/>
      <c r="X421">
        <v>0</v>
      </c>
      <c r="Z421">
        <v>0</v>
      </c>
      <c r="AB421">
        <v>0</v>
      </c>
    </row>
    <row r="422" spans="1:28" x14ac:dyDescent="0.2">
      <c r="A422" s="10" t="s">
        <v>652</v>
      </c>
      <c r="B422" s="86" t="s">
        <v>653</v>
      </c>
      <c r="C422" s="26">
        <v>618800000</v>
      </c>
      <c r="D422" s="26">
        <v>0</v>
      </c>
      <c r="E422" s="26">
        <v>0</v>
      </c>
      <c r="F422" s="26">
        <v>0</v>
      </c>
      <c r="G422" s="26">
        <v>0</v>
      </c>
      <c r="H422" s="26">
        <v>618800000</v>
      </c>
      <c r="I422" s="26">
        <v>618800000</v>
      </c>
      <c r="J422" s="26">
        <v>618800000</v>
      </c>
      <c r="K422" s="26">
        <v>157128331</v>
      </c>
      <c r="L422" s="26">
        <v>157128331</v>
      </c>
      <c r="M422" s="26">
        <v>0</v>
      </c>
      <c r="N422" s="26">
        <v>0</v>
      </c>
      <c r="O422" s="26">
        <v>0</v>
      </c>
      <c r="P422" s="26">
        <v>0</v>
      </c>
      <c r="Q422" s="26">
        <v>461671669</v>
      </c>
      <c r="R422" s="26">
        <v>74.607574175824197</v>
      </c>
      <c r="S422" s="26"/>
      <c r="X422">
        <v>0</v>
      </c>
      <c r="Z422">
        <v>0</v>
      </c>
      <c r="AB422">
        <v>0</v>
      </c>
    </row>
    <row r="423" spans="1:28" x14ac:dyDescent="0.2">
      <c r="A423" s="10" t="s">
        <v>654</v>
      </c>
      <c r="B423" s="86" t="s">
        <v>655</v>
      </c>
      <c r="C423" s="26">
        <v>460360000</v>
      </c>
      <c r="D423" s="26">
        <v>0</v>
      </c>
      <c r="E423" s="26">
        <v>0</v>
      </c>
      <c r="F423" s="26">
        <v>0</v>
      </c>
      <c r="G423" s="26">
        <v>0</v>
      </c>
      <c r="H423" s="26">
        <v>460360000</v>
      </c>
      <c r="I423" s="26">
        <v>460360000</v>
      </c>
      <c r="J423" s="26">
        <v>460360000</v>
      </c>
      <c r="K423" s="26">
        <v>0</v>
      </c>
      <c r="L423" s="26">
        <v>0</v>
      </c>
      <c r="M423" s="26">
        <v>0</v>
      </c>
      <c r="N423" s="26">
        <v>0</v>
      </c>
      <c r="O423" s="26">
        <v>0</v>
      </c>
      <c r="P423" s="26">
        <v>0</v>
      </c>
      <c r="Q423" s="26">
        <v>460360000</v>
      </c>
      <c r="R423" s="26">
        <v>100</v>
      </c>
      <c r="S423" s="26"/>
      <c r="X423">
        <v>0</v>
      </c>
      <c r="Z423">
        <v>0</v>
      </c>
      <c r="AB423">
        <v>0</v>
      </c>
    </row>
    <row r="424" spans="1:28" x14ac:dyDescent="0.2">
      <c r="A424" s="10" t="s">
        <v>656</v>
      </c>
      <c r="B424" s="86" t="s">
        <v>657</v>
      </c>
      <c r="C424" s="26">
        <v>460360000</v>
      </c>
      <c r="D424" s="26">
        <v>0</v>
      </c>
      <c r="E424" s="26">
        <v>0</v>
      </c>
      <c r="F424" s="26">
        <v>0</v>
      </c>
      <c r="G424" s="26">
        <v>0</v>
      </c>
      <c r="H424" s="26">
        <v>460360000</v>
      </c>
      <c r="I424" s="26">
        <v>460360000</v>
      </c>
      <c r="J424" s="26">
        <v>460360000</v>
      </c>
      <c r="K424" s="26">
        <v>0</v>
      </c>
      <c r="L424" s="26">
        <v>0</v>
      </c>
      <c r="M424" s="26">
        <v>0</v>
      </c>
      <c r="N424" s="26">
        <v>0</v>
      </c>
      <c r="O424" s="26">
        <v>0</v>
      </c>
      <c r="P424" s="26">
        <v>0</v>
      </c>
      <c r="Q424" s="26">
        <v>460360000</v>
      </c>
      <c r="R424" s="26">
        <v>100</v>
      </c>
      <c r="S424" s="26"/>
      <c r="X424">
        <v>0</v>
      </c>
      <c r="Z424">
        <v>0</v>
      </c>
      <c r="AB424">
        <v>0</v>
      </c>
    </row>
    <row r="425" spans="1:28" x14ac:dyDescent="0.2">
      <c r="A425" s="10" t="s">
        <v>658</v>
      </c>
      <c r="B425" s="86" t="s">
        <v>657</v>
      </c>
      <c r="C425" s="26">
        <v>460360000</v>
      </c>
      <c r="D425" s="26">
        <v>0</v>
      </c>
      <c r="E425" s="26">
        <v>0</v>
      </c>
      <c r="F425" s="26">
        <v>0</v>
      </c>
      <c r="G425" s="26">
        <v>0</v>
      </c>
      <c r="H425" s="26">
        <v>460360000</v>
      </c>
      <c r="I425" s="26">
        <v>460360000</v>
      </c>
      <c r="J425" s="26">
        <v>460360000</v>
      </c>
      <c r="K425" s="26">
        <v>0</v>
      </c>
      <c r="L425" s="26">
        <v>0</v>
      </c>
      <c r="M425" s="26">
        <v>0</v>
      </c>
      <c r="N425" s="26">
        <v>0</v>
      </c>
      <c r="O425" s="26">
        <v>0</v>
      </c>
      <c r="P425" s="26">
        <v>0</v>
      </c>
      <c r="Q425" s="26">
        <v>460360000</v>
      </c>
      <c r="R425" s="26">
        <v>100</v>
      </c>
      <c r="S425" s="26"/>
      <c r="X425">
        <v>0</v>
      </c>
      <c r="Z425">
        <v>0</v>
      </c>
      <c r="AB425">
        <v>0</v>
      </c>
    </row>
    <row r="426" spans="1:28" x14ac:dyDescent="0.2">
      <c r="A426" s="10" t="s">
        <v>659</v>
      </c>
      <c r="B426" s="86" t="s">
        <v>660</v>
      </c>
      <c r="C426" s="26">
        <v>460360000</v>
      </c>
      <c r="D426" s="26">
        <v>0</v>
      </c>
      <c r="E426" s="26">
        <v>0</v>
      </c>
      <c r="F426" s="26">
        <v>0</v>
      </c>
      <c r="G426" s="26">
        <v>0</v>
      </c>
      <c r="H426" s="26">
        <v>460360000</v>
      </c>
      <c r="I426" s="26">
        <v>460360000</v>
      </c>
      <c r="J426" s="26">
        <v>460360000</v>
      </c>
      <c r="K426" s="26">
        <v>0</v>
      </c>
      <c r="L426" s="26">
        <v>0</v>
      </c>
      <c r="M426" s="26">
        <v>0</v>
      </c>
      <c r="N426" s="26">
        <v>0</v>
      </c>
      <c r="O426" s="26">
        <v>0</v>
      </c>
      <c r="P426" s="26">
        <v>0</v>
      </c>
      <c r="Q426" s="26">
        <v>460360000</v>
      </c>
      <c r="R426" s="26">
        <v>100</v>
      </c>
      <c r="S426" s="26"/>
      <c r="X426">
        <v>0</v>
      </c>
      <c r="Z426">
        <v>0</v>
      </c>
      <c r="AB426">
        <v>0</v>
      </c>
    </row>
    <row r="427" spans="1:28" x14ac:dyDescent="0.2">
      <c r="A427" s="10" t="s">
        <v>661</v>
      </c>
      <c r="B427" s="86" t="s">
        <v>414</v>
      </c>
      <c r="C427" s="26">
        <v>606588000</v>
      </c>
      <c r="D427" s="26">
        <v>7019371268</v>
      </c>
      <c r="E427" s="26">
        <v>0</v>
      </c>
      <c r="F427" s="26">
        <v>0</v>
      </c>
      <c r="G427" s="26">
        <v>0</v>
      </c>
      <c r="H427" s="26">
        <v>7625959268</v>
      </c>
      <c r="I427" s="26">
        <v>7625959268</v>
      </c>
      <c r="J427" s="26">
        <v>7625959268</v>
      </c>
      <c r="K427" s="26">
        <v>7125188877.5600004</v>
      </c>
      <c r="L427" s="26">
        <v>7125188877.5600004</v>
      </c>
      <c r="M427" s="26">
        <v>0</v>
      </c>
      <c r="N427" s="26">
        <v>0</v>
      </c>
      <c r="O427" s="26">
        <v>0</v>
      </c>
      <c r="P427" s="26">
        <v>0</v>
      </c>
      <c r="Q427" s="26">
        <v>500770390.44</v>
      </c>
      <c r="R427" s="26">
        <v>827.61115096267713</v>
      </c>
      <c r="S427" s="26"/>
      <c r="X427">
        <v>0</v>
      </c>
      <c r="Z427">
        <v>0</v>
      </c>
      <c r="AB427">
        <v>0</v>
      </c>
    </row>
    <row r="428" spans="1:28" x14ac:dyDescent="0.2">
      <c r="A428" s="10" t="s">
        <v>662</v>
      </c>
      <c r="B428" s="86" t="s">
        <v>425</v>
      </c>
      <c r="C428" s="26">
        <v>503316000</v>
      </c>
      <c r="D428" s="26">
        <v>0</v>
      </c>
      <c r="E428" s="26">
        <v>0</v>
      </c>
      <c r="F428" s="26">
        <v>0</v>
      </c>
      <c r="G428" s="26">
        <v>0</v>
      </c>
      <c r="H428" s="26">
        <v>503316000</v>
      </c>
      <c r="I428" s="26">
        <v>503316000</v>
      </c>
      <c r="J428" s="26">
        <v>503316000</v>
      </c>
      <c r="K428" s="26">
        <v>18397708.559999999</v>
      </c>
      <c r="L428" s="26">
        <v>18397708.559999999</v>
      </c>
      <c r="M428" s="26">
        <v>0</v>
      </c>
      <c r="N428" s="26">
        <v>0</v>
      </c>
      <c r="O428" s="26">
        <v>0</v>
      </c>
      <c r="P428" s="26">
        <v>0</v>
      </c>
      <c r="Q428" s="26">
        <v>484918291.44</v>
      </c>
      <c r="R428" s="26">
        <v>627.61115096267713</v>
      </c>
      <c r="S428" s="26"/>
      <c r="X428">
        <v>0</v>
      </c>
      <c r="Z428">
        <v>0</v>
      </c>
      <c r="AB428">
        <v>0</v>
      </c>
    </row>
    <row r="429" spans="1:28" x14ac:dyDescent="0.2">
      <c r="A429" s="10" t="s">
        <v>663</v>
      </c>
      <c r="B429" s="86" t="s">
        <v>664</v>
      </c>
      <c r="C429" s="26">
        <v>1456000</v>
      </c>
      <c r="D429" s="26">
        <v>0</v>
      </c>
      <c r="E429" s="26">
        <v>0</v>
      </c>
      <c r="F429" s="26">
        <v>0</v>
      </c>
      <c r="G429" s="26">
        <v>0</v>
      </c>
      <c r="H429" s="26">
        <v>1456000</v>
      </c>
      <c r="I429" s="26">
        <v>1456000</v>
      </c>
      <c r="J429" s="26">
        <v>1456000</v>
      </c>
      <c r="K429" s="26">
        <v>176663.07</v>
      </c>
      <c r="L429" s="26">
        <v>176663.07</v>
      </c>
      <c r="M429" s="26">
        <v>0</v>
      </c>
      <c r="N429" s="26">
        <v>0</v>
      </c>
      <c r="O429" s="26">
        <v>0</v>
      </c>
      <c r="P429" s="26">
        <v>0</v>
      </c>
      <c r="Q429" s="26">
        <v>1279336.93</v>
      </c>
      <c r="R429" s="26">
        <v>87.866547390109901</v>
      </c>
      <c r="S429" s="26"/>
      <c r="X429">
        <v>0</v>
      </c>
      <c r="Z429">
        <v>0</v>
      </c>
      <c r="AB429">
        <v>0</v>
      </c>
    </row>
    <row r="430" spans="1:28" x14ac:dyDescent="0.2">
      <c r="A430" s="10" t="s">
        <v>665</v>
      </c>
      <c r="B430" s="86" t="s">
        <v>664</v>
      </c>
      <c r="C430" s="26">
        <v>1456000</v>
      </c>
      <c r="D430" s="26">
        <v>0</v>
      </c>
      <c r="E430" s="26">
        <v>0</v>
      </c>
      <c r="F430" s="26">
        <v>0</v>
      </c>
      <c r="G430" s="26">
        <v>0</v>
      </c>
      <c r="H430" s="26">
        <v>1456000</v>
      </c>
      <c r="I430" s="26">
        <v>1456000</v>
      </c>
      <c r="J430" s="26">
        <v>1456000</v>
      </c>
      <c r="K430" s="26">
        <v>176663.07</v>
      </c>
      <c r="L430" s="26">
        <v>176663.07</v>
      </c>
      <c r="M430" s="26">
        <v>0</v>
      </c>
      <c r="N430" s="26">
        <v>0</v>
      </c>
      <c r="O430" s="26">
        <v>0</v>
      </c>
      <c r="P430" s="26">
        <v>0</v>
      </c>
      <c r="Q430" s="26">
        <v>1279336.93</v>
      </c>
      <c r="R430" s="26">
        <v>87.866547390109901</v>
      </c>
      <c r="S430" s="26"/>
      <c r="X430">
        <v>0</v>
      </c>
      <c r="Z430">
        <v>0</v>
      </c>
      <c r="AB430">
        <v>0</v>
      </c>
    </row>
    <row r="431" spans="1:28" x14ac:dyDescent="0.2">
      <c r="A431" s="10" t="s">
        <v>666</v>
      </c>
      <c r="B431" s="86" t="s">
        <v>664</v>
      </c>
      <c r="C431" s="26">
        <v>1456000</v>
      </c>
      <c r="D431" s="26">
        <v>0</v>
      </c>
      <c r="E431" s="26">
        <v>0</v>
      </c>
      <c r="F431" s="26">
        <v>0</v>
      </c>
      <c r="G431" s="26">
        <v>0</v>
      </c>
      <c r="H431" s="26">
        <v>1456000</v>
      </c>
      <c r="I431" s="26">
        <v>1456000</v>
      </c>
      <c r="J431" s="26">
        <v>1456000</v>
      </c>
      <c r="K431" s="26">
        <v>176663.07</v>
      </c>
      <c r="L431" s="26">
        <v>176663.07</v>
      </c>
      <c r="M431" s="26">
        <v>0</v>
      </c>
      <c r="N431" s="26">
        <v>0</v>
      </c>
      <c r="O431" s="26">
        <v>0</v>
      </c>
      <c r="P431" s="26">
        <v>0</v>
      </c>
      <c r="Q431" s="26">
        <v>1279336.93</v>
      </c>
      <c r="R431" s="26">
        <v>87.866547390109901</v>
      </c>
      <c r="S431" s="26"/>
      <c r="X431">
        <v>0</v>
      </c>
      <c r="Z431">
        <v>0</v>
      </c>
      <c r="AB431">
        <v>0</v>
      </c>
    </row>
    <row r="432" spans="1:28" x14ac:dyDescent="0.2">
      <c r="A432" s="10" t="s">
        <v>667</v>
      </c>
      <c r="B432" s="86" t="s">
        <v>664</v>
      </c>
      <c r="C432" s="26">
        <v>1456000</v>
      </c>
      <c r="D432" s="26">
        <v>0</v>
      </c>
      <c r="E432" s="26">
        <v>0</v>
      </c>
      <c r="F432" s="26">
        <v>0</v>
      </c>
      <c r="G432" s="26">
        <v>0</v>
      </c>
      <c r="H432" s="26">
        <v>1456000</v>
      </c>
      <c r="I432" s="26">
        <v>1456000</v>
      </c>
      <c r="J432" s="26">
        <v>1456000</v>
      </c>
      <c r="K432" s="26">
        <v>176663.07</v>
      </c>
      <c r="L432" s="26">
        <v>176663.07</v>
      </c>
      <c r="M432" s="26">
        <v>0</v>
      </c>
      <c r="N432" s="26">
        <v>0</v>
      </c>
      <c r="O432" s="26">
        <v>0</v>
      </c>
      <c r="P432" s="26">
        <v>0</v>
      </c>
      <c r="Q432" s="26">
        <v>1279336.93</v>
      </c>
      <c r="R432" s="26">
        <v>87.866547390109901</v>
      </c>
      <c r="S432" s="26"/>
      <c r="X432">
        <v>0</v>
      </c>
      <c r="Z432">
        <v>0</v>
      </c>
      <c r="AB432">
        <v>0</v>
      </c>
    </row>
    <row r="433" spans="1:28" x14ac:dyDescent="0.2">
      <c r="A433" s="10" t="s">
        <v>668</v>
      </c>
      <c r="B433" s="86" t="s">
        <v>664</v>
      </c>
      <c r="C433" s="26">
        <v>1456000</v>
      </c>
      <c r="D433" s="26">
        <v>0</v>
      </c>
      <c r="E433" s="26">
        <v>0</v>
      </c>
      <c r="F433" s="26">
        <v>0</v>
      </c>
      <c r="G433" s="26">
        <v>0</v>
      </c>
      <c r="H433" s="26">
        <v>1456000</v>
      </c>
      <c r="I433" s="26">
        <v>1456000</v>
      </c>
      <c r="J433" s="26">
        <v>1456000</v>
      </c>
      <c r="K433" s="26">
        <v>176663.07</v>
      </c>
      <c r="L433" s="26">
        <v>176663.07</v>
      </c>
      <c r="M433" s="26">
        <v>0</v>
      </c>
      <c r="N433" s="26">
        <v>0</v>
      </c>
      <c r="O433" s="26">
        <v>0</v>
      </c>
      <c r="P433" s="26">
        <v>0</v>
      </c>
      <c r="Q433" s="26">
        <v>1279336.93</v>
      </c>
      <c r="R433" s="26">
        <v>87.866547390109901</v>
      </c>
      <c r="S433" s="26"/>
      <c r="X433">
        <v>0</v>
      </c>
      <c r="Z433">
        <v>0</v>
      </c>
      <c r="AB433">
        <v>0</v>
      </c>
    </row>
    <row r="434" spans="1:28" x14ac:dyDescent="0.2">
      <c r="A434" s="10" t="s">
        <v>669</v>
      </c>
      <c r="B434" s="86" t="s">
        <v>664</v>
      </c>
      <c r="C434" s="26">
        <v>1456000</v>
      </c>
      <c r="D434" s="26">
        <v>0</v>
      </c>
      <c r="E434" s="26">
        <v>0</v>
      </c>
      <c r="F434" s="26">
        <v>0</v>
      </c>
      <c r="G434" s="26">
        <v>0</v>
      </c>
      <c r="H434" s="26">
        <v>1456000</v>
      </c>
      <c r="I434" s="26">
        <v>1456000</v>
      </c>
      <c r="J434" s="26">
        <v>1456000</v>
      </c>
      <c r="K434" s="26">
        <v>176663.07</v>
      </c>
      <c r="L434" s="26">
        <v>176663.07</v>
      </c>
      <c r="M434" s="26">
        <v>0</v>
      </c>
      <c r="N434" s="26">
        <v>0</v>
      </c>
      <c r="O434" s="26">
        <v>0</v>
      </c>
      <c r="P434" s="26">
        <v>0</v>
      </c>
      <c r="Q434" s="26">
        <v>1279336.93</v>
      </c>
      <c r="R434" s="26">
        <v>87.866547390109901</v>
      </c>
      <c r="S434" s="26"/>
      <c r="X434">
        <v>0</v>
      </c>
      <c r="Z434">
        <v>0</v>
      </c>
      <c r="AB434">
        <v>0</v>
      </c>
    </row>
    <row r="435" spans="1:28" x14ac:dyDescent="0.2">
      <c r="A435" s="10" t="s">
        <v>670</v>
      </c>
      <c r="B435" s="86" t="s">
        <v>427</v>
      </c>
      <c r="C435" s="26">
        <v>36000000</v>
      </c>
      <c r="D435" s="26">
        <v>0</v>
      </c>
      <c r="E435" s="26">
        <v>0</v>
      </c>
      <c r="F435" s="26">
        <v>0</v>
      </c>
      <c r="G435" s="26">
        <v>0</v>
      </c>
      <c r="H435" s="26">
        <v>36000000</v>
      </c>
      <c r="I435" s="26">
        <v>36000000</v>
      </c>
      <c r="J435" s="26">
        <v>36000000</v>
      </c>
      <c r="K435" s="26">
        <v>4464298.53</v>
      </c>
      <c r="L435" s="26">
        <v>4464298.53</v>
      </c>
      <c r="M435" s="26">
        <v>0</v>
      </c>
      <c r="N435" s="26">
        <v>0</v>
      </c>
      <c r="O435" s="26">
        <v>0</v>
      </c>
      <c r="P435" s="26">
        <v>0</v>
      </c>
      <c r="Q435" s="26">
        <v>31535701.469999999</v>
      </c>
      <c r="R435" s="26">
        <v>87.599170749999999</v>
      </c>
      <c r="S435" s="26"/>
      <c r="X435">
        <v>0</v>
      </c>
      <c r="Z435">
        <v>0</v>
      </c>
      <c r="AB435">
        <v>0</v>
      </c>
    </row>
    <row r="436" spans="1:28" x14ac:dyDescent="0.2">
      <c r="A436" s="10" t="s">
        <v>671</v>
      </c>
      <c r="B436" s="86" t="s">
        <v>672</v>
      </c>
      <c r="C436" s="26">
        <v>36000000</v>
      </c>
      <c r="D436" s="26">
        <v>0</v>
      </c>
      <c r="E436" s="26">
        <v>0</v>
      </c>
      <c r="F436" s="26">
        <v>0</v>
      </c>
      <c r="G436" s="26">
        <v>0</v>
      </c>
      <c r="H436" s="26">
        <v>36000000</v>
      </c>
      <c r="I436" s="26">
        <v>36000000</v>
      </c>
      <c r="J436" s="26">
        <v>36000000</v>
      </c>
      <c r="K436" s="26">
        <v>4464298.53</v>
      </c>
      <c r="L436" s="26">
        <v>4464298.53</v>
      </c>
      <c r="M436" s="26">
        <v>0</v>
      </c>
      <c r="N436" s="26">
        <v>0</v>
      </c>
      <c r="O436" s="26">
        <v>0</v>
      </c>
      <c r="P436" s="26">
        <v>0</v>
      </c>
      <c r="Q436" s="26">
        <v>31535701.469999999</v>
      </c>
      <c r="R436" s="26">
        <v>87.599170749999999</v>
      </c>
      <c r="S436" s="26"/>
      <c r="X436">
        <v>0</v>
      </c>
      <c r="Z436">
        <v>0</v>
      </c>
      <c r="AB436">
        <v>0</v>
      </c>
    </row>
    <row r="437" spans="1:28" x14ac:dyDescent="0.2">
      <c r="A437" s="10" t="s">
        <v>673</v>
      </c>
      <c r="B437" s="86" t="s">
        <v>672</v>
      </c>
      <c r="C437" s="26">
        <v>36000000</v>
      </c>
      <c r="D437" s="26">
        <v>0</v>
      </c>
      <c r="E437" s="26">
        <v>0</v>
      </c>
      <c r="F437" s="26">
        <v>0</v>
      </c>
      <c r="G437" s="26">
        <v>0</v>
      </c>
      <c r="H437" s="26">
        <v>36000000</v>
      </c>
      <c r="I437" s="26">
        <v>36000000</v>
      </c>
      <c r="J437" s="26">
        <v>36000000</v>
      </c>
      <c r="K437" s="26">
        <v>4464298.53</v>
      </c>
      <c r="L437" s="26">
        <v>4464298.53</v>
      </c>
      <c r="M437" s="26">
        <v>0</v>
      </c>
      <c r="N437" s="26">
        <v>0</v>
      </c>
      <c r="O437" s="26">
        <v>0</v>
      </c>
      <c r="P437" s="26">
        <v>0</v>
      </c>
      <c r="Q437" s="26">
        <v>31535701.469999999</v>
      </c>
      <c r="R437" s="26">
        <v>87.599170749999999</v>
      </c>
      <c r="S437" s="26"/>
      <c r="X437">
        <v>0</v>
      </c>
      <c r="Z437">
        <v>0</v>
      </c>
      <c r="AB437">
        <v>0</v>
      </c>
    </row>
    <row r="438" spans="1:28" x14ac:dyDescent="0.2">
      <c r="A438" s="10" t="s">
        <v>674</v>
      </c>
      <c r="B438" s="86" t="s">
        <v>672</v>
      </c>
      <c r="C438" s="26">
        <v>36000000</v>
      </c>
      <c r="D438" s="26">
        <v>0</v>
      </c>
      <c r="E438" s="26">
        <v>0</v>
      </c>
      <c r="F438" s="26">
        <v>0</v>
      </c>
      <c r="G438" s="26">
        <v>0</v>
      </c>
      <c r="H438" s="26">
        <v>36000000</v>
      </c>
      <c r="I438" s="26">
        <v>36000000</v>
      </c>
      <c r="J438" s="26">
        <v>36000000</v>
      </c>
      <c r="K438" s="26">
        <v>4464298.53</v>
      </c>
      <c r="L438" s="26">
        <v>4464298.53</v>
      </c>
      <c r="M438" s="26">
        <v>0</v>
      </c>
      <c r="N438" s="26">
        <v>0</v>
      </c>
      <c r="O438" s="26">
        <v>0</v>
      </c>
      <c r="P438" s="26">
        <v>0</v>
      </c>
      <c r="Q438" s="26">
        <v>31535701.469999999</v>
      </c>
      <c r="R438" s="26">
        <v>87.599170749999999</v>
      </c>
      <c r="S438" s="26"/>
      <c r="X438">
        <v>0</v>
      </c>
      <c r="Z438">
        <v>0</v>
      </c>
      <c r="AB438">
        <v>0</v>
      </c>
    </row>
    <row r="439" spans="1:28" x14ac:dyDescent="0.2">
      <c r="A439" s="10" t="s">
        <v>675</v>
      </c>
      <c r="B439" s="86" t="s">
        <v>672</v>
      </c>
      <c r="C439" s="26">
        <v>36000000</v>
      </c>
      <c r="D439" s="26">
        <v>0</v>
      </c>
      <c r="E439" s="26">
        <v>0</v>
      </c>
      <c r="F439" s="26">
        <v>0</v>
      </c>
      <c r="G439" s="26">
        <v>0</v>
      </c>
      <c r="H439" s="26">
        <v>36000000</v>
      </c>
      <c r="I439" s="26">
        <v>36000000</v>
      </c>
      <c r="J439" s="26">
        <v>36000000</v>
      </c>
      <c r="K439" s="26">
        <v>4464298.53</v>
      </c>
      <c r="L439" s="26">
        <v>4464298.53</v>
      </c>
      <c r="M439" s="26">
        <v>0</v>
      </c>
      <c r="N439" s="26">
        <v>0</v>
      </c>
      <c r="O439" s="26">
        <v>0</v>
      </c>
      <c r="P439" s="26">
        <v>0</v>
      </c>
      <c r="Q439" s="26">
        <v>31535701.469999999</v>
      </c>
      <c r="R439" s="26">
        <v>87.599170749999999</v>
      </c>
      <c r="S439" s="26"/>
      <c r="X439">
        <v>0</v>
      </c>
      <c r="Z439">
        <v>0</v>
      </c>
      <c r="AB439">
        <v>0</v>
      </c>
    </row>
    <row r="440" spans="1:28" x14ac:dyDescent="0.2">
      <c r="A440" s="10" t="s">
        <v>676</v>
      </c>
      <c r="B440" s="86" t="s">
        <v>672</v>
      </c>
      <c r="C440" s="26">
        <v>36000000</v>
      </c>
      <c r="D440" s="26">
        <v>0</v>
      </c>
      <c r="E440" s="26">
        <v>0</v>
      </c>
      <c r="F440" s="26">
        <v>0</v>
      </c>
      <c r="G440" s="26">
        <v>0</v>
      </c>
      <c r="H440" s="26">
        <v>36000000</v>
      </c>
      <c r="I440" s="26">
        <v>36000000</v>
      </c>
      <c r="J440" s="26">
        <v>36000000</v>
      </c>
      <c r="K440" s="26">
        <v>4464298.53</v>
      </c>
      <c r="L440" s="26">
        <v>4464298.53</v>
      </c>
      <c r="M440" s="26">
        <v>0</v>
      </c>
      <c r="N440" s="26">
        <v>0</v>
      </c>
      <c r="O440" s="26">
        <v>0</v>
      </c>
      <c r="P440" s="26">
        <v>0</v>
      </c>
      <c r="Q440" s="26">
        <v>31535701.469999999</v>
      </c>
      <c r="R440" s="26">
        <v>87.599170749999999</v>
      </c>
      <c r="S440" s="26"/>
      <c r="X440">
        <v>0</v>
      </c>
      <c r="Z440">
        <v>0</v>
      </c>
      <c r="AB440">
        <v>0</v>
      </c>
    </row>
    <row r="441" spans="1:28" x14ac:dyDescent="0.2">
      <c r="A441" s="10" t="s">
        <v>677</v>
      </c>
      <c r="B441" s="86" t="s">
        <v>678</v>
      </c>
      <c r="C441" s="26">
        <v>188240000</v>
      </c>
      <c r="D441" s="26">
        <v>0</v>
      </c>
      <c r="E441" s="26">
        <v>0</v>
      </c>
      <c r="F441" s="26">
        <v>0</v>
      </c>
      <c r="G441" s="26">
        <v>0</v>
      </c>
      <c r="H441" s="26">
        <v>188240000</v>
      </c>
      <c r="I441" s="26">
        <v>188240000</v>
      </c>
      <c r="J441" s="26">
        <v>188240000</v>
      </c>
      <c r="K441" s="26">
        <v>9319008.9299999997</v>
      </c>
      <c r="L441" s="26">
        <v>9319008.9299999997</v>
      </c>
      <c r="M441" s="26">
        <v>0</v>
      </c>
      <c r="N441" s="26">
        <v>0</v>
      </c>
      <c r="O441" s="26">
        <v>0</v>
      </c>
      <c r="P441" s="26">
        <v>0</v>
      </c>
      <c r="Q441" s="26">
        <v>178920991.06999999</v>
      </c>
      <c r="R441" s="26">
        <v>95.049400270930704</v>
      </c>
      <c r="S441" s="26"/>
      <c r="X441">
        <v>0</v>
      </c>
      <c r="Z441">
        <v>0</v>
      </c>
      <c r="AB441">
        <v>0</v>
      </c>
    </row>
    <row r="442" spans="1:28" x14ac:dyDescent="0.2">
      <c r="A442" s="10" t="s">
        <v>679</v>
      </c>
      <c r="B442" s="86" t="s">
        <v>678</v>
      </c>
      <c r="C442" s="26">
        <v>188240000</v>
      </c>
      <c r="D442" s="26">
        <v>0</v>
      </c>
      <c r="E442" s="26">
        <v>0</v>
      </c>
      <c r="F442" s="26">
        <v>0</v>
      </c>
      <c r="G442" s="26">
        <v>0</v>
      </c>
      <c r="H442" s="26">
        <v>188240000</v>
      </c>
      <c r="I442" s="26">
        <v>188240000</v>
      </c>
      <c r="J442" s="26">
        <v>188240000</v>
      </c>
      <c r="K442" s="26">
        <v>9319008.9299999997</v>
      </c>
      <c r="L442" s="26">
        <v>9319008.9299999997</v>
      </c>
      <c r="M442" s="26">
        <v>0</v>
      </c>
      <c r="N442" s="26">
        <v>0</v>
      </c>
      <c r="O442" s="26">
        <v>0</v>
      </c>
      <c r="P442" s="26">
        <v>0</v>
      </c>
      <c r="Q442" s="26">
        <v>178920991.06999999</v>
      </c>
      <c r="R442" s="26">
        <v>95.049400270930704</v>
      </c>
      <c r="S442" s="26"/>
      <c r="X442">
        <v>0</v>
      </c>
      <c r="Z442">
        <v>0</v>
      </c>
      <c r="AB442">
        <v>0</v>
      </c>
    </row>
    <row r="443" spans="1:28" x14ac:dyDescent="0.2">
      <c r="A443" s="10" t="s">
        <v>680</v>
      </c>
      <c r="B443" s="86" t="s">
        <v>678</v>
      </c>
      <c r="C443" s="26">
        <v>188240000</v>
      </c>
      <c r="D443" s="26">
        <v>0</v>
      </c>
      <c r="E443" s="26">
        <v>0</v>
      </c>
      <c r="F443" s="26">
        <v>0</v>
      </c>
      <c r="G443" s="26">
        <v>0</v>
      </c>
      <c r="H443" s="26">
        <v>188240000</v>
      </c>
      <c r="I443" s="26">
        <v>188240000</v>
      </c>
      <c r="J443" s="26">
        <v>188240000</v>
      </c>
      <c r="K443" s="26">
        <v>9319008.9299999997</v>
      </c>
      <c r="L443" s="26">
        <v>9319008.9299999997</v>
      </c>
      <c r="M443" s="26">
        <v>0</v>
      </c>
      <c r="N443" s="26">
        <v>0</v>
      </c>
      <c r="O443" s="26">
        <v>0</v>
      </c>
      <c r="P443" s="26">
        <v>0</v>
      </c>
      <c r="Q443" s="26">
        <v>178920991.06999999</v>
      </c>
      <c r="R443" s="26">
        <v>95.049400270930704</v>
      </c>
      <c r="S443" s="26"/>
      <c r="X443">
        <v>0</v>
      </c>
      <c r="Z443">
        <v>0</v>
      </c>
      <c r="AB443">
        <v>0</v>
      </c>
    </row>
    <row r="444" spans="1:28" x14ac:dyDescent="0.2">
      <c r="A444" s="10" t="s">
        <v>681</v>
      </c>
      <c r="B444" s="86" t="s">
        <v>678</v>
      </c>
      <c r="C444" s="26">
        <v>188240000</v>
      </c>
      <c r="D444" s="26">
        <v>0</v>
      </c>
      <c r="E444" s="26">
        <v>0</v>
      </c>
      <c r="F444" s="26">
        <v>0</v>
      </c>
      <c r="G444" s="26">
        <v>0</v>
      </c>
      <c r="H444" s="26">
        <v>188240000</v>
      </c>
      <c r="I444" s="26">
        <v>188240000</v>
      </c>
      <c r="J444" s="26">
        <v>188240000</v>
      </c>
      <c r="K444" s="26">
        <v>9319008.9299999997</v>
      </c>
      <c r="L444" s="26">
        <v>9319008.9299999997</v>
      </c>
      <c r="M444" s="26">
        <v>0</v>
      </c>
      <c r="N444" s="26">
        <v>0</v>
      </c>
      <c r="O444" s="26">
        <v>0</v>
      </c>
      <c r="P444" s="26">
        <v>0</v>
      </c>
      <c r="Q444" s="26">
        <v>178920991.06999999</v>
      </c>
      <c r="R444" s="26">
        <v>95.049400270930704</v>
      </c>
      <c r="S444" s="26"/>
      <c r="X444">
        <v>0</v>
      </c>
      <c r="Z444">
        <v>0</v>
      </c>
      <c r="AB444">
        <v>0</v>
      </c>
    </row>
    <row r="445" spans="1:28" x14ac:dyDescent="0.2">
      <c r="A445" s="10" t="s">
        <v>682</v>
      </c>
      <c r="B445" s="86" t="s">
        <v>678</v>
      </c>
      <c r="C445" s="26">
        <v>188240000</v>
      </c>
      <c r="D445" s="26">
        <v>0</v>
      </c>
      <c r="E445" s="26">
        <v>0</v>
      </c>
      <c r="F445" s="26">
        <v>0</v>
      </c>
      <c r="G445" s="26">
        <v>0</v>
      </c>
      <c r="H445" s="26">
        <v>188240000</v>
      </c>
      <c r="I445" s="26">
        <v>188240000</v>
      </c>
      <c r="J445" s="26">
        <v>188240000</v>
      </c>
      <c r="K445" s="26">
        <v>9319008.9299999997</v>
      </c>
      <c r="L445" s="26">
        <v>9319008.9299999997</v>
      </c>
      <c r="M445" s="26">
        <v>0</v>
      </c>
      <c r="N445" s="26">
        <v>0</v>
      </c>
      <c r="O445" s="26">
        <v>0</v>
      </c>
      <c r="P445" s="26">
        <v>0</v>
      </c>
      <c r="Q445" s="26">
        <v>178920991.06999999</v>
      </c>
      <c r="R445" s="26">
        <v>95.049400270930704</v>
      </c>
      <c r="S445" s="26"/>
      <c r="X445">
        <v>0</v>
      </c>
      <c r="Z445">
        <v>0</v>
      </c>
      <c r="AB445">
        <v>0</v>
      </c>
    </row>
    <row r="446" spans="1:28" x14ac:dyDescent="0.2">
      <c r="A446" s="10" t="s">
        <v>683</v>
      </c>
      <c r="B446" s="86" t="s">
        <v>678</v>
      </c>
      <c r="C446" s="26">
        <v>188240000</v>
      </c>
      <c r="D446" s="26">
        <v>0</v>
      </c>
      <c r="E446" s="26">
        <v>0</v>
      </c>
      <c r="F446" s="26">
        <v>0</v>
      </c>
      <c r="G446" s="26">
        <v>0</v>
      </c>
      <c r="H446" s="26">
        <v>188240000</v>
      </c>
      <c r="I446" s="26">
        <v>188240000</v>
      </c>
      <c r="J446" s="26">
        <v>188240000</v>
      </c>
      <c r="K446" s="26">
        <v>9319008.9299999997</v>
      </c>
      <c r="L446" s="26">
        <v>9319008.9299999997</v>
      </c>
      <c r="M446" s="26">
        <v>0</v>
      </c>
      <c r="N446" s="26">
        <v>0</v>
      </c>
      <c r="O446" s="26">
        <v>0</v>
      </c>
      <c r="P446" s="26">
        <v>0</v>
      </c>
      <c r="Q446" s="26">
        <v>178920991.06999999</v>
      </c>
      <c r="R446" s="26">
        <v>95.049400270930704</v>
      </c>
      <c r="S446" s="26"/>
      <c r="X446">
        <v>0</v>
      </c>
      <c r="Z446">
        <v>0</v>
      </c>
      <c r="AB446">
        <v>0</v>
      </c>
    </row>
    <row r="447" spans="1:28" x14ac:dyDescent="0.2">
      <c r="A447" s="10" t="s">
        <v>684</v>
      </c>
      <c r="B447" s="86" t="s">
        <v>685</v>
      </c>
      <c r="C447" s="26">
        <v>11000000</v>
      </c>
      <c r="D447" s="26">
        <v>0</v>
      </c>
      <c r="E447" s="26">
        <v>0</v>
      </c>
      <c r="F447" s="26">
        <v>0</v>
      </c>
      <c r="G447" s="26">
        <v>0</v>
      </c>
      <c r="H447" s="26">
        <v>11000000</v>
      </c>
      <c r="I447" s="26">
        <v>11000000</v>
      </c>
      <c r="J447" s="26">
        <v>11000000</v>
      </c>
      <c r="K447" s="26">
        <v>1678094.88</v>
      </c>
      <c r="L447" s="26">
        <v>1678094.88</v>
      </c>
      <c r="M447" s="26">
        <v>0</v>
      </c>
      <c r="N447" s="26">
        <v>0</v>
      </c>
      <c r="O447" s="26">
        <v>0</v>
      </c>
      <c r="P447" s="26">
        <v>0</v>
      </c>
      <c r="Q447" s="26">
        <v>9321905.1199999992</v>
      </c>
      <c r="R447" s="26">
        <v>84.744591999999997</v>
      </c>
      <c r="S447" s="26"/>
      <c r="X447">
        <v>0</v>
      </c>
      <c r="Z447">
        <v>0</v>
      </c>
      <c r="AB447">
        <v>0</v>
      </c>
    </row>
    <row r="448" spans="1:28" x14ac:dyDescent="0.2">
      <c r="A448" s="10" t="s">
        <v>686</v>
      </c>
      <c r="B448" s="86" t="s">
        <v>685</v>
      </c>
      <c r="C448" s="26">
        <v>11000000</v>
      </c>
      <c r="D448" s="26">
        <v>0</v>
      </c>
      <c r="E448" s="26">
        <v>0</v>
      </c>
      <c r="F448" s="26">
        <v>0</v>
      </c>
      <c r="G448" s="26">
        <v>0</v>
      </c>
      <c r="H448" s="26">
        <v>11000000</v>
      </c>
      <c r="I448" s="26">
        <v>11000000</v>
      </c>
      <c r="J448" s="26">
        <v>11000000</v>
      </c>
      <c r="K448" s="26">
        <v>1678094.88</v>
      </c>
      <c r="L448" s="26">
        <v>1678094.88</v>
      </c>
      <c r="M448" s="26">
        <v>0</v>
      </c>
      <c r="N448" s="26">
        <v>0</v>
      </c>
      <c r="O448" s="26">
        <v>0</v>
      </c>
      <c r="P448" s="26">
        <v>0</v>
      </c>
      <c r="Q448" s="26">
        <v>9321905.1199999992</v>
      </c>
      <c r="R448" s="26">
        <v>84.744591999999997</v>
      </c>
      <c r="S448" s="26"/>
      <c r="X448">
        <v>0</v>
      </c>
      <c r="Z448">
        <v>0</v>
      </c>
      <c r="AB448">
        <v>0</v>
      </c>
    </row>
    <row r="449" spans="1:28" x14ac:dyDescent="0.2">
      <c r="A449" s="10" t="s">
        <v>687</v>
      </c>
      <c r="B449" s="86" t="s">
        <v>685</v>
      </c>
      <c r="C449" s="26">
        <v>11000000</v>
      </c>
      <c r="D449" s="26">
        <v>0</v>
      </c>
      <c r="E449" s="26">
        <v>0</v>
      </c>
      <c r="F449" s="26">
        <v>0</v>
      </c>
      <c r="G449" s="26">
        <v>0</v>
      </c>
      <c r="H449" s="26">
        <v>11000000</v>
      </c>
      <c r="I449" s="26">
        <v>11000000</v>
      </c>
      <c r="J449" s="26">
        <v>11000000</v>
      </c>
      <c r="K449" s="26">
        <v>1678094.88</v>
      </c>
      <c r="L449" s="26">
        <v>1678094.88</v>
      </c>
      <c r="M449" s="26">
        <v>0</v>
      </c>
      <c r="N449" s="26">
        <v>0</v>
      </c>
      <c r="O449" s="26">
        <v>0</v>
      </c>
      <c r="P449" s="26">
        <v>0</v>
      </c>
      <c r="Q449" s="26">
        <v>9321905.1199999992</v>
      </c>
      <c r="R449" s="26">
        <v>84.744591999999997</v>
      </c>
      <c r="S449" s="26"/>
      <c r="X449">
        <v>0</v>
      </c>
      <c r="Z449">
        <v>0</v>
      </c>
      <c r="AB449">
        <v>0</v>
      </c>
    </row>
    <row r="450" spans="1:28" x14ac:dyDescent="0.2">
      <c r="A450" s="10" t="s">
        <v>688</v>
      </c>
      <c r="B450" s="86" t="s">
        <v>685</v>
      </c>
      <c r="C450" s="26">
        <v>11000000</v>
      </c>
      <c r="D450" s="26">
        <v>0</v>
      </c>
      <c r="E450" s="26">
        <v>0</v>
      </c>
      <c r="F450" s="26">
        <v>0</v>
      </c>
      <c r="G450" s="26">
        <v>0</v>
      </c>
      <c r="H450" s="26">
        <v>11000000</v>
      </c>
      <c r="I450" s="26">
        <v>11000000</v>
      </c>
      <c r="J450" s="26">
        <v>11000000</v>
      </c>
      <c r="K450" s="26">
        <v>1678094.88</v>
      </c>
      <c r="L450" s="26">
        <v>1678094.88</v>
      </c>
      <c r="M450" s="26">
        <v>0</v>
      </c>
      <c r="N450" s="26">
        <v>0</v>
      </c>
      <c r="O450" s="26">
        <v>0</v>
      </c>
      <c r="P450" s="26">
        <v>0</v>
      </c>
      <c r="Q450" s="26">
        <v>9321905.1199999992</v>
      </c>
      <c r="R450" s="26">
        <v>84.744591999999997</v>
      </c>
      <c r="S450" s="26"/>
      <c r="X450">
        <v>0</v>
      </c>
      <c r="Z450">
        <v>0</v>
      </c>
      <c r="AB450">
        <v>0</v>
      </c>
    </row>
    <row r="451" spans="1:28" x14ac:dyDescent="0.2">
      <c r="A451" s="10" t="s">
        <v>689</v>
      </c>
      <c r="B451" s="86" t="s">
        <v>685</v>
      </c>
      <c r="C451" s="26">
        <v>11000000</v>
      </c>
      <c r="D451" s="26">
        <v>0</v>
      </c>
      <c r="E451" s="26">
        <v>0</v>
      </c>
      <c r="F451" s="26">
        <v>0</v>
      </c>
      <c r="G451" s="26">
        <v>0</v>
      </c>
      <c r="H451" s="26">
        <v>11000000</v>
      </c>
      <c r="I451" s="26">
        <v>11000000</v>
      </c>
      <c r="J451" s="26">
        <v>11000000</v>
      </c>
      <c r="K451" s="26">
        <v>1678094.88</v>
      </c>
      <c r="L451" s="26">
        <v>1678094.88</v>
      </c>
      <c r="M451" s="26">
        <v>0</v>
      </c>
      <c r="N451" s="26">
        <v>0</v>
      </c>
      <c r="O451" s="26">
        <v>0</v>
      </c>
      <c r="P451" s="26">
        <v>0</v>
      </c>
      <c r="Q451" s="26">
        <v>9321905.1199999992</v>
      </c>
      <c r="R451" s="26">
        <v>84.744591999999997</v>
      </c>
      <c r="S451" s="26"/>
      <c r="X451">
        <v>0</v>
      </c>
      <c r="Z451">
        <v>0</v>
      </c>
      <c r="AB451">
        <v>0</v>
      </c>
    </row>
    <row r="452" spans="1:28" x14ac:dyDescent="0.2">
      <c r="A452" s="10" t="s">
        <v>690</v>
      </c>
      <c r="B452" s="86" t="s">
        <v>691</v>
      </c>
      <c r="C452" s="26">
        <v>11000000</v>
      </c>
      <c r="D452" s="26">
        <v>0</v>
      </c>
      <c r="E452" s="26">
        <v>0</v>
      </c>
      <c r="F452" s="26">
        <v>0</v>
      </c>
      <c r="G452" s="26">
        <v>0</v>
      </c>
      <c r="H452" s="26">
        <v>11000000</v>
      </c>
      <c r="I452" s="26">
        <v>11000000</v>
      </c>
      <c r="J452" s="26">
        <v>11000000</v>
      </c>
      <c r="K452" s="26">
        <v>1678094.88</v>
      </c>
      <c r="L452" s="26">
        <v>1678094.88</v>
      </c>
      <c r="M452" s="26">
        <v>0</v>
      </c>
      <c r="N452" s="26">
        <v>0</v>
      </c>
      <c r="O452" s="26">
        <v>0</v>
      </c>
      <c r="P452" s="26">
        <v>0</v>
      </c>
      <c r="Q452" s="26">
        <v>9321905.1199999992</v>
      </c>
      <c r="R452" s="26">
        <v>84.744591999999997</v>
      </c>
      <c r="S452" s="26"/>
      <c r="X452">
        <v>0</v>
      </c>
      <c r="Z452">
        <v>0</v>
      </c>
      <c r="AB452">
        <v>0</v>
      </c>
    </row>
    <row r="453" spans="1:28" x14ac:dyDescent="0.2">
      <c r="A453" s="10" t="s">
        <v>692</v>
      </c>
      <c r="B453" s="86" t="s">
        <v>693</v>
      </c>
      <c r="C453" s="26">
        <v>3000000</v>
      </c>
      <c r="D453" s="26">
        <v>0</v>
      </c>
      <c r="E453" s="26">
        <v>0</v>
      </c>
      <c r="F453" s="26">
        <v>0</v>
      </c>
      <c r="G453" s="26">
        <v>0</v>
      </c>
      <c r="H453" s="26">
        <v>3000000</v>
      </c>
      <c r="I453" s="26">
        <v>3000000</v>
      </c>
      <c r="J453" s="26">
        <v>3000000</v>
      </c>
      <c r="K453" s="26">
        <v>423665.78</v>
      </c>
      <c r="L453" s="26">
        <v>423665.78</v>
      </c>
      <c r="M453" s="26">
        <v>0</v>
      </c>
      <c r="N453" s="26">
        <v>0</v>
      </c>
      <c r="O453" s="26">
        <v>0</v>
      </c>
      <c r="P453" s="26">
        <v>0</v>
      </c>
      <c r="Q453" s="26">
        <v>2576334.2199999997</v>
      </c>
      <c r="R453" s="26">
        <v>85.877807333333294</v>
      </c>
      <c r="S453" s="26"/>
      <c r="X453">
        <v>0</v>
      </c>
      <c r="Z453">
        <v>0</v>
      </c>
      <c r="AB453">
        <v>0</v>
      </c>
    </row>
    <row r="454" spans="1:28" x14ac:dyDescent="0.2">
      <c r="A454" s="10" t="s">
        <v>694</v>
      </c>
      <c r="B454" s="86" t="s">
        <v>693</v>
      </c>
      <c r="C454" s="26">
        <v>3000000</v>
      </c>
      <c r="D454" s="26">
        <v>0</v>
      </c>
      <c r="E454" s="26">
        <v>0</v>
      </c>
      <c r="F454" s="26">
        <v>0</v>
      </c>
      <c r="G454" s="26">
        <v>0</v>
      </c>
      <c r="H454" s="26">
        <v>3000000</v>
      </c>
      <c r="I454" s="26">
        <v>3000000</v>
      </c>
      <c r="J454" s="26">
        <v>3000000</v>
      </c>
      <c r="K454" s="26">
        <v>423665.78</v>
      </c>
      <c r="L454" s="26">
        <v>423665.78</v>
      </c>
      <c r="M454" s="26">
        <v>0</v>
      </c>
      <c r="N454" s="26">
        <v>0</v>
      </c>
      <c r="O454" s="26">
        <v>0</v>
      </c>
      <c r="P454" s="26">
        <v>0</v>
      </c>
      <c r="Q454" s="26">
        <v>2576334.2199999997</v>
      </c>
      <c r="R454" s="26">
        <v>85.877807333333294</v>
      </c>
      <c r="S454" s="26"/>
      <c r="X454">
        <v>0</v>
      </c>
      <c r="Z454">
        <v>0</v>
      </c>
      <c r="AB454">
        <v>0</v>
      </c>
    </row>
    <row r="455" spans="1:28" x14ac:dyDescent="0.2">
      <c r="A455" s="10" t="s">
        <v>695</v>
      </c>
      <c r="B455" s="86" t="s">
        <v>693</v>
      </c>
      <c r="C455" s="26">
        <v>3000000</v>
      </c>
      <c r="D455" s="26">
        <v>0</v>
      </c>
      <c r="E455" s="26">
        <v>0</v>
      </c>
      <c r="F455" s="26">
        <v>0</v>
      </c>
      <c r="G455" s="26">
        <v>0</v>
      </c>
      <c r="H455" s="26">
        <v>3000000</v>
      </c>
      <c r="I455" s="26">
        <v>3000000</v>
      </c>
      <c r="J455" s="26">
        <v>3000000</v>
      </c>
      <c r="K455" s="26">
        <v>423665.78</v>
      </c>
      <c r="L455" s="26">
        <v>423665.78</v>
      </c>
      <c r="M455" s="26">
        <v>0</v>
      </c>
      <c r="N455" s="26">
        <v>0</v>
      </c>
      <c r="O455" s="26">
        <v>0</v>
      </c>
      <c r="P455" s="26">
        <v>0</v>
      </c>
      <c r="Q455" s="26">
        <v>2576334.2199999997</v>
      </c>
      <c r="R455" s="26">
        <v>85.877807333333294</v>
      </c>
      <c r="S455" s="26"/>
      <c r="X455">
        <v>0</v>
      </c>
      <c r="Z455">
        <v>0</v>
      </c>
      <c r="AB455">
        <v>0</v>
      </c>
    </row>
    <row r="456" spans="1:28" x14ac:dyDescent="0.2">
      <c r="A456" s="10" t="s">
        <v>696</v>
      </c>
      <c r="B456" s="86" t="s">
        <v>693</v>
      </c>
      <c r="C456" s="26">
        <v>3000000</v>
      </c>
      <c r="D456" s="26">
        <v>0</v>
      </c>
      <c r="E456" s="26">
        <v>0</v>
      </c>
      <c r="F456" s="26">
        <v>0</v>
      </c>
      <c r="G456" s="26">
        <v>0</v>
      </c>
      <c r="H456" s="26">
        <v>3000000</v>
      </c>
      <c r="I456" s="26">
        <v>3000000</v>
      </c>
      <c r="J456" s="26">
        <v>3000000</v>
      </c>
      <c r="K456" s="26">
        <v>423665.78</v>
      </c>
      <c r="L456" s="26">
        <v>423665.78</v>
      </c>
      <c r="M456" s="26">
        <v>0</v>
      </c>
      <c r="N456" s="26">
        <v>0</v>
      </c>
      <c r="O456" s="26">
        <v>0</v>
      </c>
      <c r="P456" s="26">
        <v>0</v>
      </c>
      <c r="Q456" s="26">
        <v>2576334.2199999997</v>
      </c>
      <c r="R456" s="26">
        <v>85.877807333333294</v>
      </c>
      <c r="S456" s="26"/>
      <c r="X456">
        <v>0</v>
      </c>
      <c r="Z456">
        <v>0</v>
      </c>
      <c r="AB456">
        <v>0</v>
      </c>
    </row>
    <row r="457" spans="1:28" x14ac:dyDescent="0.2">
      <c r="A457" s="10" t="s">
        <v>697</v>
      </c>
      <c r="B457" s="86" t="s">
        <v>693</v>
      </c>
      <c r="C457" s="26">
        <v>3000000</v>
      </c>
      <c r="D457" s="26">
        <v>0</v>
      </c>
      <c r="E457" s="26">
        <v>0</v>
      </c>
      <c r="F457" s="26">
        <v>0</v>
      </c>
      <c r="G457" s="26">
        <v>0</v>
      </c>
      <c r="H457" s="26">
        <v>3000000</v>
      </c>
      <c r="I457" s="26">
        <v>3000000</v>
      </c>
      <c r="J457" s="26">
        <v>3000000</v>
      </c>
      <c r="K457" s="26">
        <v>423665.78</v>
      </c>
      <c r="L457" s="26">
        <v>423665.78</v>
      </c>
      <c r="M457" s="26">
        <v>0</v>
      </c>
      <c r="N457" s="26">
        <v>0</v>
      </c>
      <c r="O457" s="26">
        <v>0</v>
      </c>
      <c r="P457" s="26">
        <v>0</v>
      </c>
      <c r="Q457" s="26">
        <v>2576334.2199999997</v>
      </c>
      <c r="R457" s="26">
        <v>85.877807333333294</v>
      </c>
      <c r="S457" s="26"/>
      <c r="X457">
        <v>0</v>
      </c>
      <c r="Z457">
        <v>0</v>
      </c>
      <c r="AB457">
        <v>0</v>
      </c>
    </row>
    <row r="458" spans="1:28" x14ac:dyDescent="0.2">
      <c r="A458" s="10" t="s">
        <v>698</v>
      </c>
      <c r="B458" s="86" t="s">
        <v>699</v>
      </c>
      <c r="C458" s="26">
        <v>3000000</v>
      </c>
      <c r="D458" s="26">
        <v>0</v>
      </c>
      <c r="E458" s="26">
        <v>0</v>
      </c>
      <c r="F458" s="26">
        <v>0</v>
      </c>
      <c r="G458" s="26">
        <v>0</v>
      </c>
      <c r="H458" s="26">
        <v>3000000</v>
      </c>
      <c r="I458" s="26">
        <v>3000000</v>
      </c>
      <c r="J458" s="26">
        <v>3000000</v>
      </c>
      <c r="K458" s="26">
        <v>423665.78</v>
      </c>
      <c r="L458" s="26">
        <v>423665.78</v>
      </c>
      <c r="M458" s="26">
        <v>0</v>
      </c>
      <c r="N458" s="26">
        <v>0</v>
      </c>
      <c r="O458" s="26">
        <v>0</v>
      </c>
      <c r="P458" s="26">
        <v>0</v>
      </c>
      <c r="Q458" s="26">
        <v>2576334.2199999997</v>
      </c>
      <c r="R458" s="26">
        <v>85.877807333333294</v>
      </c>
      <c r="S458" s="26"/>
      <c r="X458">
        <v>0</v>
      </c>
      <c r="Z458">
        <v>0</v>
      </c>
      <c r="AB458">
        <v>0</v>
      </c>
    </row>
    <row r="459" spans="1:28" x14ac:dyDescent="0.2">
      <c r="A459" s="10" t="s">
        <v>700</v>
      </c>
      <c r="B459" s="86" t="s">
        <v>701</v>
      </c>
      <c r="C459" s="26">
        <v>263120000</v>
      </c>
      <c r="D459" s="26">
        <v>0</v>
      </c>
      <c r="E459" s="26">
        <v>0</v>
      </c>
      <c r="F459" s="26">
        <v>0</v>
      </c>
      <c r="G459" s="26">
        <v>0</v>
      </c>
      <c r="H459" s="26">
        <v>263120000</v>
      </c>
      <c r="I459" s="26">
        <v>263120000</v>
      </c>
      <c r="J459" s="26">
        <v>263120000</v>
      </c>
      <c r="K459" s="26">
        <v>2272664.2200000002</v>
      </c>
      <c r="L459" s="26">
        <v>2272664.2200000002</v>
      </c>
      <c r="M459" s="26">
        <v>0</v>
      </c>
      <c r="N459" s="26">
        <v>0</v>
      </c>
      <c r="O459" s="26">
        <v>0</v>
      </c>
      <c r="P459" s="26">
        <v>0</v>
      </c>
      <c r="Q459" s="26">
        <v>260847335.78</v>
      </c>
      <c r="R459" s="26">
        <v>99.136263218303398</v>
      </c>
      <c r="S459" s="26"/>
      <c r="X459">
        <v>0</v>
      </c>
      <c r="Z459">
        <v>0</v>
      </c>
      <c r="AB459">
        <v>0</v>
      </c>
    </row>
    <row r="460" spans="1:28" x14ac:dyDescent="0.2">
      <c r="A460" s="10" t="s">
        <v>702</v>
      </c>
      <c r="B460" s="86" t="s">
        <v>701</v>
      </c>
      <c r="C460" s="26">
        <v>263120000</v>
      </c>
      <c r="D460" s="26">
        <v>0</v>
      </c>
      <c r="E460" s="26">
        <v>0</v>
      </c>
      <c r="F460" s="26">
        <v>0</v>
      </c>
      <c r="G460" s="26">
        <v>0</v>
      </c>
      <c r="H460" s="26">
        <v>263120000</v>
      </c>
      <c r="I460" s="26">
        <v>263120000</v>
      </c>
      <c r="J460" s="26">
        <v>263120000</v>
      </c>
      <c r="K460" s="26">
        <v>2272664.2200000002</v>
      </c>
      <c r="L460" s="26">
        <v>2272664.2200000002</v>
      </c>
      <c r="M460" s="26">
        <v>0</v>
      </c>
      <c r="N460" s="26">
        <v>0</v>
      </c>
      <c r="O460" s="26">
        <v>0</v>
      </c>
      <c r="P460" s="26">
        <v>0</v>
      </c>
      <c r="Q460" s="26">
        <v>260847335.78</v>
      </c>
      <c r="R460" s="26">
        <v>99.136263218303398</v>
      </c>
      <c r="S460" s="26"/>
      <c r="X460">
        <v>0</v>
      </c>
      <c r="Z460">
        <v>0</v>
      </c>
      <c r="AB460">
        <v>0</v>
      </c>
    </row>
    <row r="461" spans="1:28" x14ac:dyDescent="0.2">
      <c r="A461" s="10" t="s">
        <v>703</v>
      </c>
      <c r="B461" s="86" t="s">
        <v>701</v>
      </c>
      <c r="C461" s="26">
        <v>263120000</v>
      </c>
      <c r="D461" s="26">
        <v>0</v>
      </c>
      <c r="E461" s="26">
        <v>0</v>
      </c>
      <c r="F461" s="26">
        <v>0</v>
      </c>
      <c r="G461" s="26">
        <v>0</v>
      </c>
      <c r="H461" s="26">
        <v>263120000</v>
      </c>
      <c r="I461" s="26">
        <v>263120000</v>
      </c>
      <c r="J461" s="26">
        <v>263120000</v>
      </c>
      <c r="K461" s="26">
        <v>2272664.2200000002</v>
      </c>
      <c r="L461" s="26">
        <v>2272664.2200000002</v>
      </c>
      <c r="M461" s="26">
        <v>0</v>
      </c>
      <c r="N461" s="26">
        <v>0</v>
      </c>
      <c r="O461" s="26">
        <v>0</v>
      </c>
      <c r="P461" s="26">
        <v>0</v>
      </c>
      <c r="Q461" s="26">
        <v>260847335.78</v>
      </c>
      <c r="R461" s="26">
        <v>99.136263218303398</v>
      </c>
      <c r="S461" s="26"/>
      <c r="X461">
        <v>0</v>
      </c>
      <c r="Z461">
        <v>0</v>
      </c>
      <c r="AB461">
        <v>0</v>
      </c>
    </row>
    <row r="462" spans="1:28" x14ac:dyDescent="0.2">
      <c r="A462" s="10" t="s">
        <v>704</v>
      </c>
      <c r="B462" s="86" t="s">
        <v>701</v>
      </c>
      <c r="C462" s="26">
        <v>263120000</v>
      </c>
      <c r="D462" s="26">
        <v>0</v>
      </c>
      <c r="E462" s="26">
        <v>0</v>
      </c>
      <c r="F462" s="26">
        <v>0</v>
      </c>
      <c r="G462" s="26">
        <v>0</v>
      </c>
      <c r="H462" s="26">
        <v>263120000</v>
      </c>
      <c r="I462" s="26">
        <v>263120000</v>
      </c>
      <c r="J462" s="26">
        <v>263120000</v>
      </c>
      <c r="K462" s="26">
        <v>2272664.2200000002</v>
      </c>
      <c r="L462" s="26">
        <v>2272664.2200000002</v>
      </c>
      <c r="M462" s="26">
        <v>0</v>
      </c>
      <c r="N462" s="26">
        <v>0</v>
      </c>
      <c r="O462" s="26">
        <v>0</v>
      </c>
      <c r="P462" s="26">
        <v>0</v>
      </c>
      <c r="Q462" s="26">
        <v>260847335.78</v>
      </c>
      <c r="R462" s="26">
        <v>99.136263218303398</v>
      </c>
      <c r="S462" s="26"/>
      <c r="X462">
        <v>0</v>
      </c>
      <c r="Z462">
        <v>0</v>
      </c>
      <c r="AB462">
        <v>0</v>
      </c>
    </row>
    <row r="463" spans="1:28" x14ac:dyDescent="0.2">
      <c r="A463" s="10" t="s">
        <v>705</v>
      </c>
      <c r="B463" s="86" t="s">
        <v>701</v>
      </c>
      <c r="C463" s="26">
        <v>263120000</v>
      </c>
      <c r="D463" s="26">
        <v>0</v>
      </c>
      <c r="E463" s="26">
        <v>0</v>
      </c>
      <c r="F463" s="26">
        <v>0</v>
      </c>
      <c r="G463" s="26">
        <v>0</v>
      </c>
      <c r="H463" s="26">
        <v>263120000</v>
      </c>
      <c r="I463" s="26">
        <v>263120000</v>
      </c>
      <c r="J463" s="26">
        <v>263120000</v>
      </c>
      <c r="K463" s="26">
        <v>2272664.2200000002</v>
      </c>
      <c r="L463" s="26">
        <v>2272664.2200000002</v>
      </c>
      <c r="M463" s="26">
        <v>0</v>
      </c>
      <c r="N463" s="26">
        <v>0</v>
      </c>
      <c r="O463" s="26">
        <v>0</v>
      </c>
      <c r="P463" s="26">
        <v>0</v>
      </c>
      <c r="Q463" s="26">
        <v>260847335.78</v>
      </c>
      <c r="R463" s="26">
        <v>99.136263218303398</v>
      </c>
      <c r="S463" s="26"/>
      <c r="X463">
        <v>0</v>
      </c>
      <c r="Z463">
        <v>0</v>
      </c>
      <c r="AB463">
        <v>0</v>
      </c>
    </row>
    <row r="464" spans="1:28" x14ac:dyDescent="0.2">
      <c r="A464" s="10" t="s">
        <v>706</v>
      </c>
      <c r="B464" s="86" t="s">
        <v>489</v>
      </c>
      <c r="C464" s="26">
        <v>263120000</v>
      </c>
      <c r="D464" s="26">
        <v>0</v>
      </c>
      <c r="E464" s="26">
        <v>0</v>
      </c>
      <c r="F464" s="26">
        <v>0</v>
      </c>
      <c r="G464" s="26">
        <v>0</v>
      </c>
      <c r="H464" s="26">
        <v>263120000</v>
      </c>
      <c r="I464" s="26">
        <v>263120000</v>
      </c>
      <c r="J464" s="26">
        <v>263120000</v>
      </c>
      <c r="K464" s="26">
        <v>2272664.2200000002</v>
      </c>
      <c r="L464" s="26">
        <v>2272664.2200000002</v>
      </c>
      <c r="M464" s="26">
        <v>0</v>
      </c>
      <c r="N464" s="26">
        <v>0</v>
      </c>
      <c r="O464" s="26">
        <v>0</v>
      </c>
      <c r="P464" s="26">
        <v>0</v>
      </c>
      <c r="Q464" s="26">
        <v>260847335.78</v>
      </c>
      <c r="R464" s="26">
        <v>99.136263218303398</v>
      </c>
      <c r="S464" s="26"/>
      <c r="X464">
        <v>0</v>
      </c>
      <c r="Z464">
        <v>0</v>
      </c>
      <c r="AB464">
        <v>0</v>
      </c>
    </row>
    <row r="465" spans="1:28" x14ac:dyDescent="0.2">
      <c r="A465" s="10" t="s">
        <v>707</v>
      </c>
      <c r="B465" s="86" t="s">
        <v>708</v>
      </c>
      <c r="C465" s="26">
        <v>500000</v>
      </c>
      <c r="D465" s="26">
        <v>0</v>
      </c>
      <c r="E465" s="26">
        <v>0</v>
      </c>
      <c r="F465" s="26">
        <v>0</v>
      </c>
      <c r="G465" s="26">
        <v>0</v>
      </c>
      <c r="H465" s="26">
        <v>500000</v>
      </c>
      <c r="I465" s="26">
        <v>500000</v>
      </c>
      <c r="J465" s="26">
        <v>500000</v>
      </c>
      <c r="K465" s="26">
        <v>63313.15</v>
      </c>
      <c r="L465" s="26">
        <v>63313.15</v>
      </c>
      <c r="M465" s="26">
        <v>0</v>
      </c>
      <c r="N465" s="26">
        <v>0</v>
      </c>
      <c r="O465" s="26">
        <v>0</v>
      </c>
      <c r="P465" s="26">
        <v>0</v>
      </c>
      <c r="Q465" s="26">
        <v>436686.85000000003</v>
      </c>
      <c r="R465" s="26">
        <v>87.337369999999993</v>
      </c>
      <c r="S465" s="26"/>
      <c r="X465">
        <v>0</v>
      </c>
      <c r="Z465">
        <v>0</v>
      </c>
      <c r="AB465">
        <v>0</v>
      </c>
    </row>
    <row r="466" spans="1:28" x14ac:dyDescent="0.2">
      <c r="A466" s="10" t="s">
        <v>709</v>
      </c>
      <c r="B466" s="86" t="s">
        <v>708</v>
      </c>
      <c r="C466" s="26">
        <v>500000</v>
      </c>
      <c r="D466" s="26">
        <v>0</v>
      </c>
      <c r="E466" s="26">
        <v>0</v>
      </c>
      <c r="F466" s="26">
        <v>0</v>
      </c>
      <c r="G466" s="26">
        <v>0</v>
      </c>
      <c r="H466" s="26">
        <v>500000</v>
      </c>
      <c r="I466" s="26">
        <v>500000</v>
      </c>
      <c r="J466" s="26">
        <v>500000</v>
      </c>
      <c r="K466" s="26">
        <v>63313.15</v>
      </c>
      <c r="L466" s="26">
        <v>63313.15</v>
      </c>
      <c r="M466" s="26">
        <v>0</v>
      </c>
      <c r="N466" s="26">
        <v>0</v>
      </c>
      <c r="O466" s="26">
        <v>0</v>
      </c>
      <c r="P466" s="26">
        <v>0</v>
      </c>
      <c r="Q466" s="26">
        <v>436686.85000000003</v>
      </c>
      <c r="R466" s="26">
        <v>87.337369999999993</v>
      </c>
      <c r="S466" s="26"/>
      <c r="X466">
        <v>0</v>
      </c>
      <c r="Z466">
        <v>0</v>
      </c>
      <c r="AB466">
        <v>0</v>
      </c>
    </row>
    <row r="467" spans="1:28" x14ac:dyDescent="0.2">
      <c r="A467" s="10" t="s">
        <v>710</v>
      </c>
      <c r="B467" s="86" t="s">
        <v>708</v>
      </c>
      <c r="C467" s="26">
        <v>500000</v>
      </c>
      <c r="D467" s="26">
        <v>0</v>
      </c>
      <c r="E467" s="26">
        <v>0</v>
      </c>
      <c r="F467" s="26">
        <v>0</v>
      </c>
      <c r="G467" s="26">
        <v>0</v>
      </c>
      <c r="H467" s="26">
        <v>500000</v>
      </c>
      <c r="I467" s="26">
        <v>500000</v>
      </c>
      <c r="J467" s="26">
        <v>500000</v>
      </c>
      <c r="K467" s="26">
        <v>63313.15</v>
      </c>
      <c r="L467" s="26">
        <v>63313.15</v>
      </c>
      <c r="M467" s="26">
        <v>0</v>
      </c>
      <c r="N467" s="26">
        <v>0</v>
      </c>
      <c r="O467" s="26">
        <v>0</v>
      </c>
      <c r="P467" s="26">
        <v>0</v>
      </c>
      <c r="Q467" s="26">
        <v>436686.85000000003</v>
      </c>
      <c r="R467" s="26">
        <v>87.337369999999993</v>
      </c>
      <c r="S467" s="26"/>
      <c r="X467">
        <v>0</v>
      </c>
      <c r="Z467">
        <v>0</v>
      </c>
      <c r="AB467">
        <v>0</v>
      </c>
    </row>
    <row r="468" spans="1:28" x14ac:dyDescent="0.2">
      <c r="A468" s="10" t="s">
        <v>711</v>
      </c>
      <c r="B468" s="86" t="s">
        <v>708</v>
      </c>
      <c r="C468" s="26">
        <v>500000</v>
      </c>
      <c r="D468" s="26">
        <v>0</v>
      </c>
      <c r="E468" s="26">
        <v>0</v>
      </c>
      <c r="F468" s="26">
        <v>0</v>
      </c>
      <c r="G468" s="26">
        <v>0</v>
      </c>
      <c r="H468" s="26">
        <v>500000</v>
      </c>
      <c r="I468" s="26">
        <v>500000</v>
      </c>
      <c r="J468" s="26">
        <v>500000</v>
      </c>
      <c r="K468" s="26">
        <v>63313.15</v>
      </c>
      <c r="L468" s="26">
        <v>63313.15</v>
      </c>
      <c r="M468" s="26">
        <v>0</v>
      </c>
      <c r="N468" s="26">
        <v>0</v>
      </c>
      <c r="O468" s="26">
        <v>0</v>
      </c>
      <c r="P468" s="26">
        <v>0</v>
      </c>
      <c r="Q468" s="26">
        <v>436686.85000000003</v>
      </c>
      <c r="R468" s="26">
        <v>87.337369999999993</v>
      </c>
      <c r="S468" s="26"/>
      <c r="X468">
        <v>0</v>
      </c>
      <c r="Z468">
        <v>0</v>
      </c>
      <c r="AB468">
        <v>0</v>
      </c>
    </row>
    <row r="469" spans="1:28" x14ac:dyDescent="0.2">
      <c r="A469" s="10" t="s">
        <v>712</v>
      </c>
      <c r="B469" s="86" t="s">
        <v>708</v>
      </c>
      <c r="C469" s="26">
        <v>500000</v>
      </c>
      <c r="D469" s="26">
        <v>0</v>
      </c>
      <c r="E469" s="26">
        <v>0</v>
      </c>
      <c r="F469" s="26">
        <v>0</v>
      </c>
      <c r="G469" s="26">
        <v>0</v>
      </c>
      <c r="H469" s="26">
        <v>500000</v>
      </c>
      <c r="I469" s="26">
        <v>500000</v>
      </c>
      <c r="J469" s="26">
        <v>500000</v>
      </c>
      <c r="K469" s="26">
        <v>63313.15</v>
      </c>
      <c r="L469" s="26">
        <v>63313.15</v>
      </c>
      <c r="M469" s="26">
        <v>0</v>
      </c>
      <c r="N469" s="26">
        <v>0</v>
      </c>
      <c r="O469" s="26">
        <v>0</v>
      </c>
      <c r="P469" s="26">
        <v>0</v>
      </c>
      <c r="Q469" s="26">
        <v>436686.85000000003</v>
      </c>
      <c r="R469" s="26">
        <v>87.337369999999993</v>
      </c>
      <c r="S469" s="26"/>
      <c r="X469">
        <v>0</v>
      </c>
      <c r="Z469">
        <v>0</v>
      </c>
      <c r="AB469">
        <v>0</v>
      </c>
    </row>
    <row r="470" spans="1:28" x14ac:dyDescent="0.2">
      <c r="A470" s="10" t="s">
        <v>713</v>
      </c>
      <c r="B470" s="86" t="s">
        <v>708</v>
      </c>
      <c r="C470" s="26">
        <v>500000</v>
      </c>
      <c r="D470" s="26">
        <v>0</v>
      </c>
      <c r="E470" s="26">
        <v>0</v>
      </c>
      <c r="F470" s="26">
        <v>0</v>
      </c>
      <c r="G470" s="26">
        <v>0</v>
      </c>
      <c r="H470" s="26">
        <v>500000</v>
      </c>
      <c r="I470" s="26">
        <v>500000</v>
      </c>
      <c r="J470" s="26">
        <v>500000</v>
      </c>
      <c r="K470" s="26">
        <v>63313.15</v>
      </c>
      <c r="L470" s="26">
        <v>63313.15</v>
      </c>
      <c r="M470" s="26">
        <v>0</v>
      </c>
      <c r="N470" s="26">
        <v>0</v>
      </c>
      <c r="O470" s="26">
        <v>0</v>
      </c>
      <c r="P470" s="26">
        <v>0</v>
      </c>
      <c r="Q470" s="26">
        <v>436686.85000000003</v>
      </c>
      <c r="R470" s="26">
        <v>87.337369999999993</v>
      </c>
      <c r="S470" s="26"/>
      <c r="X470">
        <v>0</v>
      </c>
      <c r="Z470">
        <v>0</v>
      </c>
      <c r="AB470">
        <v>0</v>
      </c>
    </row>
    <row r="471" spans="1:28" x14ac:dyDescent="0.2">
      <c r="A471" s="10" t="s">
        <v>714</v>
      </c>
      <c r="B471" s="86" t="s">
        <v>532</v>
      </c>
      <c r="C471" s="26">
        <v>0</v>
      </c>
      <c r="D471" s="26">
        <v>7019371268</v>
      </c>
      <c r="E471" s="26">
        <v>0</v>
      </c>
      <c r="F471" s="26">
        <v>0</v>
      </c>
      <c r="G471" s="26">
        <v>0</v>
      </c>
      <c r="H471" s="26">
        <v>7019371268</v>
      </c>
      <c r="I471" s="26">
        <v>7019371268</v>
      </c>
      <c r="J471" s="26">
        <v>7019371268</v>
      </c>
      <c r="K471" s="26">
        <v>7019371268</v>
      </c>
      <c r="L471" s="26">
        <v>7019371268</v>
      </c>
      <c r="M471" s="26">
        <v>0</v>
      </c>
      <c r="N471" s="26">
        <v>0</v>
      </c>
      <c r="O471" s="26">
        <v>0</v>
      </c>
      <c r="P471" s="26">
        <v>0</v>
      </c>
      <c r="Q471" s="26">
        <v>0</v>
      </c>
      <c r="R471" s="26">
        <v>0</v>
      </c>
      <c r="S471" s="26"/>
      <c r="X471">
        <v>0</v>
      </c>
      <c r="Z471">
        <v>0</v>
      </c>
      <c r="AB471">
        <v>0</v>
      </c>
    </row>
    <row r="472" spans="1:28" x14ac:dyDescent="0.2">
      <c r="A472" s="10" t="s">
        <v>715</v>
      </c>
      <c r="B472" s="86" t="s">
        <v>534</v>
      </c>
      <c r="C472" s="26">
        <v>0</v>
      </c>
      <c r="D472" s="26">
        <v>7019371268</v>
      </c>
      <c r="E472" s="26">
        <v>0</v>
      </c>
      <c r="F472" s="26">
        <v>0</v>
      </c>
      <c r="G472" s="26">
        <v>0</v>
      </c>
      <c r="H472" s="26">
        <v>7019371268</v>
      </c>
      <c r="I472" s="26">
        <v>7019371268</v>
      </c>
      <c r="J472" s="26">
        <v>7019371268</v>
      </c>
      <c r="K472" s="26">
        <v>7019371268</v>
      </c>
      <c r="L472" s="26">
        <v>7019371268</v>
      </c>
      <c r="M472" s="26">
        <v>0</v>
      </c>
      <c r="N472" s="26">
        <v>0</v>
      </c>
      <c r="O472" s="26">
        <v>0</v>
      </c>
      <c r="P472" s="26">
        <v>0</v>
      </c>
      <c r="Q472" s="26">
        <v>0</v>
      </c>
      <c r="R472" s="26">
        <v>0</v>
      </c>
      <c r="S472" s="26"/>
      <c r="X472">
        <v>0</v>
      </c>
      <c r="Z472">
        <v>0</v>
      </c>
      <c r="AB472">
        <v>0</v>
      </c>
    </row>
    <row r="473" spans="1:28" x14ac:dyDescent="0.2">
      <c r="A473" s="10" t="s">
        <v>716</v>
      </c>
      <c r="B473" s="86" t="s">
        <v>534</v>
      </c>
      <c r="C473" s="26">
        <v>0</v>
      </c>
      <c r="D473" s="26">
        <v>7019371268</v>
      </c>
      <c r="E473" s="26">
        <v>0</v>
      </c>
      <c r="F473" s="26">
        <v>0</v>
      </c>
      <c r="G473" s="26">
        <v>0</v>
      </c>
      <c r="H473" s="26">
        <v>7019371268</v>
      </c>
      <c r="I473" s="26">
        <v>7019371268</v>
      </c>
      <c r="J473" s="26">
        <v>7019371268</v>
      </c>
      <c r="K473" s="26">
        <v>7019371268</v>
      </c>
      <c r="L473" s="26">
        <v>7019371268</v>
      </c>
      <c r="M473" s="26">
        <v>0</v>
      </c>
      <c r="N473" s="26">
        <v>0</v>
      </c>
      <c r="O473" s="26">
        <v>0</v>
      </c>
      <c r="P473" s="26">
        <v>0</v>
      </c>
      <c r="Q473" s="26">
        <v>0</v>
      </c>
      <c r="R473" s="26">
        <v>0</v>
      </c>
      <c r="S473" s="26"/>
      <c r="X473">
        <v>0</v>
      </c>
      <c r="Z473">
        <v>0</v>
      </c>
      <c r="AB473">
        <v>0</v>
      </c>
    </row>
    <row r="474" spans="1:28" x14ac:dyDescent="0.2">
      <c r="A474" s="10" t="s">
        <v>717</v>
      </c>
      <c r="B474" s="86" t="s">
        <v>534</v>
      </c>
      <c r="C474" s="26">
        <v>0</v>
      </c>
      <c r="D474" s="26">
        <v>7019371268</v>
      </c>
      <c r="E474" s="26">
        <v>0</v>
      </c>
      <c r="F474" s="26">
        <v>0</v>
      </c>
      <c r="G474" s="26">
        <v>0</v>
      </c>
      <c r="H474" s="26">
        <v>7019371268</v>
      </c>
      <c r="I474" s="26">
        <v>7019371268</v>
      </c>
      <c r="J474" s="26">
        <v>7019371268</v>
      </c>
      <c r="K474" s="26">
        <v>7019371268</v>
      </c>
      <c r="L474" s="26">
        <v>7019371268</v>
      </c>
      <c r="M474" s="26">
        <v>0</v>
      </c>
      <c r="N474" s="26">
        <v>0</v>
      </c>
      <c r="O474" s="26">
        <v>0</v>
      </c>
      <c r="P474" s="26">
        <v>0</v>
      </c>
      <c r="Q474" s="26">
        <v>0</v>
      </c>
      <c r="R474" s="26">
        <v>0</v>
      </c>
      <c r="S474" s="26"/>
      <c r="X474">
        <v>0</v>
      </c>
      <c r="Z474">
        <v>0</v>
      </c>
      <c r="AB474">
        <v>0</v>
      </c>
    </row>
    <row r="475" spans="1:28" x14ac:dyDescent="0.2">
      <c r="A475" s="10" t="s">
        <v>718</v>
      </c>
      <c r="B475" s="86" t="s">
        <v>534</v>
      </c>
      <c r="C475" s="26">
        <v>0</v>
      </c>
      <c r="D475" s="26">
        <v>7019371268</v>
      </c>
      <c r="E475" s="26">
        <v>0</v>
      </c>
      <c r="F475" s="26">
        <v>0</v>
      </c>
      <c r="G475" s="26">
        <v>0</v>
      </c>
      <c r="H475" s="26">
        <v>7019371268</v>
      </c>
      <c r="I475" s="26">
        <v>7019371268</v>
      </c>
      <c r="J475" s="26">
        <v>7019371268</v>
      </c>
      <c r="K475" s="26">
        <v>7019371268</v>
      </c>
      <c r="L475" s="26">
        <v>7019371268</v>
      </c>
      <c r="M475" s="26">
        <v>0</v>
      </c>
      <c r="N475" s="26">
        <v>0</v>
      </c>
      <c r="O475" s="26">
        <v>0</v>
      </c>
      <c r="P475" s="26">
        <v>0</v>
      </c>
      <c r="Q475" s="26">
        <v>0</v>
      </c>
      <c r="R475" s="26">
        <v>0</v>
      </c>
      <c r="S475" s="26"/>
      <c r="X475">
        <v>0</v>
      </c>
      <c r="Z475">
        <v>0</v>
      </c>
      <c r="AB475">
        <v>0</v>
      </c>
    </row>
    <row r="476" spans="1:28" ht="25.5" x14ac:dyDescent="0.2">
      <c r="A476" s="10" t="s">
        <v>719</v>
      </c>
      <c r="B476" s="87" t="s">
        <v>720</v>
      </c>
      <c r="C476" s="26">
        <v>0</v>
      </c>
      <c r="D476" s="26">
        <v>4293046574</v>
      </c>
      <c r="E476" s="26">
        <v>0</v>
      </c>
      <c r="F476" s="26">
        <v>0</v>
      </c>
      <c r="G476" s="26">
        <v>0</v>
      </c>
      <c r="H476" s="26">
        <v>4293046574</v>
      </c>
      <c r="I476" s="26">
        <v>4293046574</v>
      </c>
      <c r="J476" s="26">
        <v>4293046574</v>
      </c>
      <c r="K476" s="26">
        <v>4293046574</v>
      </c>
      <c r="L476" s="26">
        <v>4293046574</v>
      </c>
      <c r="M476" s="26">
        <v>0</v>
      </c>
      <c r="N476" s="26">
        <v>0</v>
      </c>
      <c r="O476" s="26">
        <v>0</v>
      </c>
      <c r="P476" s="26">
        <v>0</v>
      </c>
      <c r="Q476" s="26">
        <v>0</v>
      </c>
      <c r="R476" s="26">
        <v>0</v>
      </c>
      <c r="S476" s="26"/>
      <c r="X476">
        <v>0</v>
      </c>
      <c r="Z476">
        <v>0</v>
      </c>
      <c r="AB476">
        <v>0</v>
      </c>
    </row>
    <row r="477" spans="1:28" x14ac:dyDescent="0.2">
      <c r="A477" s="10" t="s">
        <v>721</v>
      </c>
      <c r="B477" s="86" t="s">
        <v>722</v>
      </c>
      <c r="C477" s="26">
        <v>0</v>
      </c>
      <c r="D477" s="26">
        <v>4293046574</v>
      </c>
      <c r="E477" s="26">
        <v>0</v>
      </c>
      <c r="F477" s="26">
        <v>0</v>
      </c>
      <c r="G477" s="26">
        <v>0</v>
      </c>
      <c r="H477" s="26">
        <v>4293046574</v>
      </c>
      <c r="I477" s="26">
        <v>4293046574</v>
      </c>
      <c r="J477" s="26">
        <v>4293046574</v>
      </c>
      <c r="K477" s="26">
        <v>4293046574</v>
      </c>
      <c r="L477" s="26">
        <v>4293046574</v>
      </c>
      <c r="M477" s="26">
        <v>0</v>
      </c>
      <c r="N477" s="26">
        <v>0</v>
      </c>
      <c r="O477" s="26">
        <v>0</v>
      </c>
      <c r="P477" s="26">
        <v>0</v>
      </c>
      <c r="Q477" s="26">
        <v>0</v>
      </c>
      <c r="R477" s="26">
        <v>0</v>
      </c>
      <c r="S477" s="26"/>
      <c r="X477">
        <v>0</v>
      </c>
      <c r="Z477">
        <v>0</v>
      </c>
      <c r="AB477">
        <v>0</v>
      </c>
    </row>
    <row r="478" spans="1:28" x14ac:dyDescent="0.2">
      <c r="A478" s="10" t="s">
        <v>723</v>
      </c>
      <c r="B478" s="86" t="s">
        <v>724</v>
      </c>
      <c r="C478" s="26">
        <v>0</v>
      </c>
      <c r="D478" s="26">
        <v>51100255</v>
      </c>
      <c r="E478" s="26">
        <v>0</v>
      </c>
      <c r="F478" s="26">
        <v>0</v>
      </c>
      <c r="G478" s="26">
        <v>0</v>
      </c>
      <c r="H478" s="26">
        <v>51100255</v>
      </c>
      <c r="I478" s="26">
        <v>51100255</v>
      </c>
      <c r="J478" s="26">
        <v>51100255</v>
      </c>
      <c r="K478" s="26">
        <v>51100255</v>
      </c>
      <c r="L478" s="26">
        <v>51100255</v>
      </c>
      <c r="M478" s="26">
        <v>0</v>
      </c>
      <c r="N478" s="26">
        <v>0</v>
      </c>
      <c r="O478" s="26">
        <v>0</v>
      </c>
      <c r="P478" s="26">
        <v>0</v>
      </c>
      <c r="Q478" s="26">
        <v>0</v>
      </c>
      <c r="R478" s="26">
        <v>0</v>
      </c>
      <c r="S478" s="26"/>
      <c r="X478">
        <v>0</v>
      </c>
      <c r="Z478">
        <v>0</v>
      </c>
      <c r="AB478">
        <v>0</v>
      </c>
    </row>
    <row r="479" spans="1:28" x14ac:dyDescent="0.2">
      <c r="A479" s="10" t="s">
        <v>725</v>
      </c>
      <c r="B479" s="86" t="s">
        <v>726</v>
      </c>
      <c r="C479" s="26">
        <v>0</v>
      </c>
      <c r="D479" s="26">
        <v>51100255</v>
      </c>
      <c r="E479" s="26">
        <v>0</v>
      </c>
      <c r="F479" s="26">
        <v>0</v>
      </c>
      <c r="G479" s="26">
        <v>0</v>
      </c>
      <c r="H479" s="26">
        <v>51100255</v>
      </c>
      <c r="I479" s="26">
        <v>51100255</v>
      </c>
      <c r="J479" s="26">
        <v>51100255</v>
      </c>
      <c r="K479" s="26">
        <v>51100255</v>
      </c>
      <c r="L479" s="26">
        <v>51100255</v>
      </c>
      <c r="M479" s="26">
        <v>0</v>
      </c>
      <c r="N479" s="26">
        <v>0</v>
      </c>
      <c r="O479" s="26">
        <v>0</v>
      </c>
      <c r="P479" s="26">
        <v>0</v>
      </c>
      <c r="Q479" s="26">
        <v>0</v>
      </c>
      <c r="R479" s="26">
        <v>0</v>
      </c>
      <c r="S479" s="26"/>
      <c r="X479">
        <v>0</v>
      </c>
      <c r="Z479">
        <v>0</v>
      </c>
      <c r="AB479">
        <v>0</v>
      </c>
    </row>
    <row r="480" spans="1:28" x14ac:dyDescent="0.2">
      <c r="A480" s="10" t="s">
        <v>727</v>
      </c>
      <c r="B480" s="86" t="s">
        <v>728</v>
      </c>
      <c r="C480" s="26">
        <v>0</v>
      </c>
      <c r="D480" s="26">
        <v>1701906253</v>
      </c>
      <c r="E480" s="26">
        <v>0</v>
      </c>
      <c r="F480" s="26">
        <v>0</v>
      </c>
      <c r="G480" s="26">
        <v>0</v>
      </c>
      <c r="H480" s="26">
        <v>1701906253</v>
      </c>
      <c r="I480" s="26">
        <v>1701906253</v>
      </c>
      <c r="J480" s="26">
        <v>1701906253</v>
      </c>
      <c r="K480" s="26">
        <v>1701906253</v>
      </c>
      <c r="L480" s="26">
        <v>1701906253</v>
      </c>
      <c r="M480" s="26">
        <v>0</v>
      </c>
      <c r="N480" s="26">
        <v>0</v>
      </c>
      <c r="O480" s="26">
        <v>0</v>
      </c>
      <c r="P480" s="26">
        <v>0</v>
      </c>
      <c r="Q480" s="26">
        <v>0</v>
      </c>
      <c r="R480" s="26">
        <v>0</v>
      </c>
      <c r="S480" s="26"/>
      <c r="X480">
        <v>0</v>
      </c>
      <c r="Z480">
        <v>0</v>
      </c>
      <c r="AB480">
        <v>0</v>
      </c>
    </row>
    <row r="481" spans="1:28" ht="25.5" x14ac:dyDescent="0.2">
      <c r="A481" s="10" t="s">
        <v>729</v>
      </c>
      <c r="B481" s="87" t="s">
        <v>730</v>
      </c>
      <c r="C481" s="26">
        <v>0</v>
      </c>
      <c r="D481" s="26">
        <v>1701906253</v>
      </c>
      <c r="E481" s="26">
        <v>0</v>
      </c>
      <c r="F481" s="26">
        <v>0</v>
      </c>
      <c r="G481" s="26">
        <v>0</v>
      </c>
      <c r="H481" s="26">
        <v>1701906253</v>
      </c>
      <c r="I481" s="26">
        <v>1701906253</v>
      </c>
      <c r="J481" s="26">
        <v>1701906253</v>
      </c>
      <c r="K481" s="26">
        <v>1701906253</v>
      </c>
      <c r="L481" s="26">
        <v>1701906253</v>
      </c>
      <c r="M481" s="26">
        <v>0</v>
      </c>
      <c r="N481" s="26">
        <v>0</v>
      </c>
      <c r="O481" s="26">
        <v>0</v>
      </c>
      <c r="P481" s="26">
        <v>0</v>
      </c>
      <c r="Q481" s="26">
        <v>0</v>
      </c>
      <c r="R481" s="26">
        <v>0</v>
      </c>
      <c r="S481" s="26"/>
      <c r="X481">
        <v>0</v>
      </c>
      <c r="Z481">
        <v>0</v>
      </c>
      <c r="AB481">
        <v>0</v>
      </c>
    </row>
    <row r="482" spans="1:28" x14ac:dyDescent="0.2">
      <c r="A482" s="10" t="s">
        <v>731</v>
      </c>
      <c r="B482" s="86" t="s">
        <v>732</v>
      </c>
      <c r="C482" s="26">
        <v>0</v>
      </c>
      <c r="D482" s="26">
        <v>398136590</v>
      </c>
      <c r="E482" s="26">
        <v>0</v>
      </c>
      <c r="F482" s="26">
        <v>0</v>
      </c>
      <c r="G482" s="26">
        <v>0</v>
      </c>
      <c r="H482" s="26">
        <v>398136590</v>
      </c>
      <c r="I482" s="26">
        <v>398136590</v>
      </c>
      <c r="J482" s="26">
        <v>398136590</v>
      </c>
      <c r="K482" s="26">
        <v>398136590</v>
      </c>
      <c r="L482" s="26">
        <v>398136590</v>
      </c>
      <c r="M482" s="26">
        <v>0</v>
      </c>
      <c r="N482" s="26">
        <v>0</v>
      </c>
      <c r="O482" s="26">
        <v>0</v>
      </c>
      <c r="P482" s="26">
        <v>0</v>
      </c>
      <c r="Q482" s="26">
        <v>0</v>
      </c>
      <c r="R482" s="26">
        <v>0</v>
      </c>
      <c r="S482" s="26"/>
      <c r="X482">
        <v>0</v>
      </c>
      <c r="Z482">
        <v>0</v>
      </c>
      <c r="AB482">
        <v>0</v>
      </c>
    </row>
    <row r="483" spans="1:28" ht="38.25" x14ac:dyDescent="0.2">
      <c r="A483" s="10" t="s">
        <v>733</v>
      </c>
      <c r="B483" s="87" t="s">
        <v>734</v>
      </c>
      <c r="C483" s="26">
        <v>0</v>
      </c>
      <c r="D483" s="26">
        <v>398136590</v>
      </c>
      <c r="E483" s="26">
        <v>0</v>
      </c>
      <c r="F483" s="26">
        <v>0</v>
      </c>
      <c r="G483" s="26">
        <v>0</v>
      </c>
      <c r="H483" s="26">
        <v>398136590</v>
      </c>
      <c r="I483" s="26">
        <v>398136590</v>
      </c>
      <c r="J483" s="26">
        <v>398136590</v>
      </c>
      <c r="K483" s="26">
        <v>398136590</v>
      </c>
      <c r="L483" s="26">
        <v>398136590</v>
      </c>
      <c r="M483" s="26">
        <v>0</v>
      </c>
      <c r="N483" s="26">
        <v>0</v>
      </c>
      <c r="O483" s="26">
        <v>0</v>
      </c>
      <c r="P483" s="26">
        <v>0</v>
      </c>
      <c r="Q483" s="26">
        <v>0</v>
      </c>
      <c r="R483" s="26">
        <v>0</v>
      </c>
      <c r="S483" s="26"/>
      <c r="X483">
        <v>0</v>
      </c>
      <c r="Z483">
        <v>0</v>
      </c>
      <c r="AB483">
        <v>0</v>
      </c>
    </row>
    <row r="484" spans="1:28" x14ac:dyDescent="0.2">
      <c r="A484" s="10" t="s">
        <v>735</v>
      </c>
      <c r="B484" s="86" t="s">
        <v>736</v>
      </c>
      <c r="C484" s="26">
        <v>0</v>
      </c>
      <c r="D484" s="26">
        <v>122697569</v>
      </c>
      <c r="E484" s="26">
        <v>0</v>
      </c>
      <c r="F484" s="26">
        <v>0</v>
      </c>
      <c r="G484" s="26">
        <v>0</v>
      </c>
      <c r="H484" s="26">
        <v>122697569</v>
      </c>
      <c r="I484" s="26">
        <v>122697569</v>
      </c>
      <c r="J484" s="26">
        <v>122697569</v>
      </c>
      <c r="K484" s="26">
        <v>122697569</v>
      </c>
      <c r="L484" s="26">
        <v>122697569</v>
      </c>
      <c r="M484" s="26">
        <v>0</v>
      </c>
      <c r="N484" s="26">
        <v>0</v>
      </c>
      <c r="O484" s="26">
        <v>0</v>
      </c>
      <c r="P484" s="26">
        <v>0</v>
      </c>
      <c r="Q484" s="26">
        <v>0</v>
      </c>
      <c r="R484" s="26">
        <v>0</v>
      </c>
      <c r="S484" s="26"/>
      <c r="X484">
        <v>0</v>
      </c>
      <c r="Z484">
        <v>0</v>
      </c>
      <c r="AB484">
        <v>0</v>
      </c>
    </row>
    <row r="485" spans="1:28" ht="25.5" x14ac:dyDescent="0.2">
      <c r="A485" s="10" t="s">
        <v>737</v>
      </c>
      <c r="B485" s="87" t="s">
        <v>738</v>
      </c>
      <c r="C485" s="26">
        <v>0</v>
      </c>
      <c r="D485" s="26">
        <v>122697569</v>
      </c>
      <c r="E485" s="26">
        <v>0</v>
      </c>
      <c r="F485" s="26">
        <v>0</v>
      </c>
      <c r="G485" s="26">
        <v>0</v>
      </c>
      <c r="H485" s="26">
        <v>122697569</v>
      </c>
      <c r="I485" s="26">
        <v>122697569</v>
      </c>
      <c r="J485" s="26">
        <v>122697569</v>
      </c>
      <c r="K485" s="26">
        <v>122697569</v>
      </c>
      <c r="L485" s="26">
        <v>122697569</v>
      </c>
      <c r="M485" s="26">
        <v>0</v>
      </c>
      <c r="N485" s="26">
        <v>0</v>
      </c>
      <c r="O485" s="26">
        <v>0</v>
      </c>
      <c r="P485" s="26">
        <v>0</v>
      </c>
      <c r="Q485" s="26">
        <v>0</v>
      </c>
      <c r="R485" s="26">
        <v>0</v>
      </c>
      <c r="S485" s="26"/>
      <c r="X485">
        <v>0</v>
      </c>
      <c r="Z485">
        <v>0</v>
      </c>
      <c r="AB485">
        <v>0</v>
      </c>
    </row>
    <row r="486" spans="1:28" x14ac:dyDescent="0.2">
      <c r="A486" s="10" t="s">
        <v>739</v>
      </c>
      <c r="B486" s="86" t="s">
        <v>740</v>
      </c>
      <c r="C486" s="26">
        <v>0</v>
      </c>
      <c r="D486" s="26">
        <v>223106464</v>
      </c>
      <c r="E486" s="26">
        <v>0</v>
      </c>
      <c r="F486" s="26">
        <v>0</v>
      </c>
      <c r="G486" s="26">
        <v>0</v>
      </c>
      <c r="H486" s="26">
        <v>223106464</v>
      </c>
      <c r="I486" s="26">
        <v>223106464</v>
      </c>
      <c r="J486" s="26">
        <v>223106464</v>
      </c>
      <c r="K486" s="26">
        <v>223106464</v>
      </c>
      <c r="L486" s="26">
        <v>223106464</v>
      </c>
      <c r="M486" s="26">
        <v>0</v>
      </c>
      <c r="N486" s="26">
        <v>0</v>
      </c>
      <c r="O486" s="26">
        <v>0</v>
      </c>
      <c r="P486" s="26">
        <v>0</v>
      </c>
      <c r="Q486" s="26">
        <v>0</v>
      </c>
      <c r="R486" s="26">
        <v>0</v>
      </c>
      <c r="S486" s="26"/>
      <c r="X486">
        <v>0</v>
      </c>
      <c r="Z486">
        <v>0</v>
      </c>
      <c r="AB486">
        <v>0</v>
      </c>
    </row>
    <row r="487" spans="1:28" ht="38.25" x14ac:dyDescent="0.2">
      <c r="A487" s="10" t="s">
        <v>741</v>
      </c>
      <c r="B487" s="87" t="s">
        <v>742</v>
      </c>
      <c r="C487" s="26">
        <v>0</v>
      </c>
      <c r="D487" s="26">
        <v>223106464</v>
      </c>
      <c r="E487" s="26">
        <v>0</v>
      </c>
      <c r="F487" s="26">
        <v>0</v>
      </c>
      <c r="G487" s="26">
        <v>0</v>
      </c>
      <c r="H487" s="26">
        <v>223106464</v>
      </c>
      <c r="I487" s="26">
        <v>223106464</v>
      </c>
      <c r="J487" s="26">
        <v>223106464</v>
      </c>
      <c r="K487" s="26">
        <v>223106464</v>
      </c>
      <c r="L487" s="26">
        <v>223106464</v>
      </c>
      <c r="M487" s="26">
        <v>0</v>
      </c>
      <c r="N487" s="26">
        <v>0</v>
      </c>
      <c r="O487" s="26">
        <v>0</v>
      </c>
      <c r="P487" s="26">
        <v>0</v>
      </c>
      <c r="Q487" s="26">
        <v>0</v>
      </c>
      <c r="R487" s="26">
        <v>0</v>
      </c>
      <c r="S487" s="26"/>
      <c r="X487">
        <v>0</v>
      </c>
      <c r="Z487">
        <v>0</v>
      </c>
      <c r="AB487">
        <v>0</v>
      </c>
    </row>
    <row r="488" spans="1:28" x14ac:dyDescent="0.2">
      <c r="A488" s="10" t="s">
        <v>743</v>
      </c>
      <c r="B488" s="86" t="s">
        <v>744</v>
      </c>
      <c r="C488" s="26">
        <v>0</v>
      </c>
      <c r="D488" s="26">
        <v>1485</v>
      </c>
      <c r="E488" s="26">
        <v>0</v>
      </c>
      <c r="F488" s="26">
        <v>0</v>
      </c>
      <c r="G488" s="26">
        <v>0</v>
      </c>
      <c r="H488" s="26">
        <v>1485</v>
      </c>
      <c r="I488" s="26">
        <v>1485</v>
      </c>
      <c r="J488" s="26">
        <v>1485</v>
      </c>
      <c r="K488" s="26">
        <v>1485</v>
      </c>
      <c r="L488" s="26">
        <v>1485</v>
      </c>
      <c r="M488" s="26">
        <v>0</v>
      </c>
      <c r="N488" s="26">
        <v>0</v>
      </c>
      <c r="O488" s="26">
        <v>0</v>
      </c>
      <c r="P488" s="26">
        <v>0</v>
      </c>
      <c r="Q488" s="26">
        <v>0</v>
      </c>
      <c r="R488" s="26">
        <v>0</v>
      </c>
      <c r="S488" s="26"/>
      <c r="X488">
        <v>0</v>
      </c>
      <c r="Z488">
        <v>0</v>
      </c>
      <c r="AB488">
        <v>0</v>
      </c>
    </row>
    <row r="489" spans="1:28" ht="25.5" x14ac:dyDescent="0.2">
      <c r="A489" s="10" t="s">
        <v>745</v>
      </c>
      <c r="B489" s="87" t="s">
        <v>746</v>
      </c>
      <c r="C489" s="26">
        <v>0</v>
      </c>
      <c r="D489" s="26">
        <v>1485</v>
      </c>
      <c r="E489" s="26">
        <v>0</v>
      </c>
      <c r="F489" s="26">
        <v>0</v>
      </c>
      <c r="G489" s="26">
        <v>0</v>
      </c>
      <c r="H489" s="26">
        <v>1485</v>
      </c>
      <c r="I489" s="26">
        <v>1485</v>
      </c>
      <c r="J489" s="26">
        <v>1485</v>
      </c>
      <c r="K489" s="26">
        <v>1485</v>
      </c>
      <c r="L489" s="26">
        <v>1485</v>
      </c>
      <c r="M489" s="26">
        <v>0</v>
      </c>
      <c r="N489" s="26">
        <v>0</v>
      </c>
      <c r="O489" s="26">
        <v>0</v>
      </c>
      <c r="P489" s="26">
        <v>0</v>
      </c>
      <c r="Q489" s="26">
        <v>0</v>
      </c>
      <c r="R489" s="26">
        <v>0</v>
      </c>
      <c r="S489" s="26"/>
      <c r="X489">
        <v>0</v>
      </c>
      <c r="Z489">
        <v>0</v>
      </c>
      <c r="AB489">
        <v>0</v>
      </c>
    </row>
    <row r="490" spans="1:28" x14ac:dyDescent="0.2">
      <c r="A490" s="10" t="s">
        <v>747</v>
      </c>
      <c r="B490" s="86" t="s">
        <v>748</v>
      </c>
      <c r="C490" s="26">
        <v>0</v>
      </c>
      <c r="D490" s="26">
        <v>36376390</v>
      </c>
      <c r="E490" s="26">
        <v>0</v>
      </c>
      <c r="F490" s="26">
        <v>0</v>
      </c>
      <c r="G490" s="26">
        <v>0</v>
      </c>
      <c r="H490" s="26">
        <v>36376390</v>
      </c>
      <c r="I490" s="26">
        <v>36376390</v>
      </c>
      <c r="J490" s="26">
        <v>36376390</v>
      </c>
      <c r="K490" s="26">
        <v>36376390</v>
      </c>
      <c r="L490" s="26">
        <v>36376390</v>
      </c>
      <c r="M490" s="26">
        <v>0</v>
      </c>
      <c r="N490" s="26">
        <v>0</v>
      </c>
      <c r="O490" s="26">
        <v>0</v>
      </c>
      <c r="P490" s="26">
        <v>0</v>
      </c>
      <c r="Q490" s="26">
        <v>0</v>
      </c>
      <c r="R490" s="26">
        <v>0</v>
      </c>
      <c r="S490" s="26"/>
      <c r="X490">
        <v>0</v>
      </c>
      <c r="Z490">
        <v>0</v>
      </c>
      <c r="AB490">
        <v>0</v>
      </c>
    </row>
    <row r="491" spans="1:28" x14ac:dyDescent="0.2">
      <c r="A491" s="10" t="s">
        <v>749</v>
      </c>
      <c r="B491" s="86" t="s">
        <v>750</v>
      </c>
      <c r="C491" s="26">
        <v>0</v>
      </c>
      <c r="D491" s="26">
        <v>32536465</v>
      </c>
      <c r="E491" s="26">
        <v>0</v>
      </c>
      <c r="F491" s="26">
        <v>0</v>
      </c>
      <c r="G491" s="26">
        <v>0</v>
      </c>
      <c r="H491" s="26">
        <v>32536465</v>
      </c>
      <c r="I491" s="26">
        <v>32536465</v>
      </c>
      <c r="J491" s="26">
        <v>32536465</v>
      </c>
      <c r="K491" s="26">
        <v>32536465</v>
      </c>
      <c r="L491" s="26">
        <v>32536465</v>
      </c>
      <c r="M491" s="26">
        <v>0</v>
      </c>
      <c r="N491" s="26">
        <v>0</v>
      </c>
      <c r="O491" s="26">
        <v>0</v>
      </c>
      <c r="P491" s="26">
        <v>0</v>
      </c>
      <c r="Q491" s="26">
        <v>0</v>
      </c>
      <c r="R491" s="26">
        <v>0</v>
      </c>
      <c r="S491" s="26"/>
      <c r="X491">
        <v>0</v>
      </c>
      <c r="Z491">
        <v>0</v>
      </c>
      <c r="AB491">
        <v>0</v>
      </c>
    </row>
    <row r="492" spans="1:28" ht="38.25" x14ac:dyDescent="0.2">
      <c r="A492" s="10" t="s">
        <v>751</v>
      </c>
      <c r="B492" s="87" t="s">
        <v>752</v>
      </c>
      <c r="C492" s="26">
        <v>0</v>
      </c>
      <c r="D492" s="26">
        <v>3839925</v>
      </c>
      <c r="E492" s="26">
        <v>0</v>
      </c>
      <c r="F492" s="26">
        <v>0</v>
      </c>
      <c r="G492" s="26">
        <v>0</v>
      </c>
      <c r="H492" s="26">
        <v>3839925</v>
      </c>
      <c r="I492" s="26">
        <v>3839925</v>
      </c>
      <c r="J492" s="26">
        <v>3839925</v>
      </c>
      <c r="K492" s="26">
        <v>3839925</v>
      </c>
      <c r="L492" s="26">
        <v>3839925</v>
      </c>
      <c r="M492" s="26">
        <v>0</v>
      </c>
      <c r="N492" s="26">
        <v>0</v>
      </c>
      <c r="O492" s="26">
        <v>0</v>
      </c>
      <c r="P492" s="26">
        <v>0</v>
      </c>
      <c r="Q492" s="26">
        <v>0</v>
      </c>
      <c r="R492" s="26">
        <v>0</v>
      </c>
      <c r="S492" s="26"/>
      <c r="X492">
        <v>0</v>
      </c>
      <c r="Z492">
        <v>0</v>
      </c>
      <c r="AB492">
        <v>0</v>
      </c>
    </row>
    <row r="493" spans="1:28" x14ac:dyDescent="0.2">
      <c r="A493" s="10" t="s">
        <v>753</v>
      </c>
      <c r="B493" s="86" t="s">
        <v>754</v>
      </c>
      <c r="C493" s="26">
        <v>0</v>
      </c>
      <c r="D493" s="26">
        <v>49488388</v>
      </c>
      <c r="E493" s="26">
        <v>0</v>
      </c>
      <c r="F493" s="26">
        <v>0</v>
      </c>
      <c r="G493" s="26">
        <v>0</v>
      </c>
      <c r="H493" s="26">
        <v>49488388</v>
      </c>
      <c r="I493" s="26">
        <v>49488388</v>
      </c>
      <c r="J493" s="26">
        <v>49488388</v>
      </c>
      <c r="K493" s="26">
        <v>49488388</v>
      </c>
      <c r="L493" s="26">
        <v>49488388</v>
      </c>
      <c r="M493" s="26">
        <v>0</v>
      </c>
      <c r="N493" s="26">
        <v>0</v>
      </c>
      <c r="O493" s="26">
        <v>0</v>
      </c>
      <c r="P493" s="26">
        <v>0</v>
      </c>
      <c r="Q493" s="26">
        <v>0</v>
      </c>
      <c r="R493" s="26">
        <v>0</v>
      </c>
      <c r="S493" s="26"/>
      <c r="X493">
        <v>0</v>
      </c>
      <c r="Z493">
        <v>0</v>
      </c>
      <c r="AB493">
        <v>0</v>
      </c>
    </row>
    <row r="494" spans="1:28" ht="38.25" x14ac:dyDescent="0.2">
      <c r="A494" s="10" t="s">
        <v>755</v>
      </c>
      <c r="B494" s="87" t="s">
        <v>756</v>
      </c>
      <c r="C494" s="26">
        <v>0</v>
      </c>
      <c r="D494" s="26">
        <v>49488388</v>
      </c>
      <c r="E494" s="26">
        <v>0</v>
      </c>
      <c r="F494" s="26">
        <v>0</v>
      </c>
      <c r="G494" s="26">
        <v>0</v>
      </c>
      <c r="H494" s="26">
        <v>49488388</v>
      </c>
      <c r="I494" s="26">
        <v>49488388</v>
      </c>
      <c r="J494" s="26">
        <v>49488388</v>
      </c>
      <c r="K494" s="26">
        <v>49488388</v>
      </c>
      <c r="L494" s="26">
        <v>49488388</v>
      </c>
      <c r="M494" s="26">
        <v>0</v>
      </c>
      <c r="N494" s="26">
        <v>0</v>
      </c>
      <c r="O494" s="26">
        <v>0</v>
      </c>
      <c r="P494" s="26">
        <v>0</v>
      </c>
      <c r="Q494" s="26">
        <v>0</v>
      </c>
      <c r="R494" s="26">
        <v>0</v>
      </c>
      <c r="S494" s="26"/>
      <c r="X494">
        <v>0</v>
      </c>
      <c r="Z494">
        <v>0</v>
      </c>
      <c r="AB494">
        <v>0</v>
      </c>
    </row>
    <row r="495" spans="1:28" x14ac:dyDescent="0.2">
      <c r="A495" s="10" t="s">
        <v>757</v>
      </c>
      <c r="B495" s="86" t="s">
        <v>758</v>
      </c>
      <c r="C495" s="26">
        <v>0</v>
      </c>
      <c r="D495" s="26">
        <v>143511300</v>
      </c>
      <c r="E495" s="26">
        <v>0</v>
      </c>
      <c r="F495" s="26">
        <v>0</v>
      </c>
      <c r="G495" s="26">
        <v>0</v>
      </c>
      <c r="H495" s="26">
        <v>143511300</v>
      </c>
      <c r="I495" s="26">
        <v>143511300</v>
      </c>
      <c r="J495" s="26">
        <v>143511300</v>
      </c>
      <c r="K495" s="26">
        <v>143511300</v>
      </c>
      <c r="L495" s="26">
        <v>143511300</v>
      </c>
      <c r="M495" s="26">
        <v>0</v>
      </c>
      <c r="N495" s="26">
        <v>0</v>
      </c>
      <c r="O495" s="26">
        <v>0</v>
      </c>
      <c r="P495" s="26">
        <v>0</v>
      </c>
      <c r="Q495" s="26">
        <v>0</v>
      </c>
      <c r="R495" s="26">
        <v>0</v>
      </c>
      <c r="S495" s="26"/>
      <c r="X495">
        <v>0</v>
      </c>
      <c r="Z495">
        <v>0</v>
      </c>
      <c r="AB495">
        <v>0</v>
      </c>
    </row>
    <row r="496" spans="1:28" ht="25.5" x14ac:dyDescent="0.2">
      <c r="A496" s="10" t="s">
        <v>759</v>
      </c>
      <c r="B496" s="87" t="s">
        <v>760</v>
      </c>
      <c r="C496" s="26">
        <v>0</v>
      </c>
      <c r="D496" s="26">
        <v>143511300</v>
      </c>
      <c r="E496" s="26">
        <v>0</v>
      </c>
      <c r="F496" s="26">
        <v>0</v>
      </c>
      <c r="G496" s="26">
        <v>0</v>
      </c>
      <c r="H496" s="26">
        <v>143511300</v>
      </c>
      <c r="I496" s="26">
        <v>143511300</v>
      </c>
      <c r="J496" s="26">
        <v>143511300</v>
      </c>
      <c r="K496" s="26">
        <v>143511300</v>
      </c>
      <c r="L496" s="26">
        <v>143511300</v>
      </c>
      <c r="M496" s="26">
        <v>0</v>
      </c>
      <c r="N496" s="26">
        <v>0</v>
      </c>
      <c r="O496" s="26">
        <v>0</v>
      </c>
      <c r="P496" s="26">
        <v>0</v>
      </c>
      <c r="Q496" s="26">
        <v>0</v>
      </c>
      <c r="R496" s="26">
        <v>0</v>
      </c>
      <c r="S496" s="26"/>
      <c r="X496">
        <v>0</v>
      </c>
      <c r="Z496">
        <v>0</v>
      </c>
      <c r="AB496">
        <v>0</v>
      </c>
    </row>
    <row r="497" spans="1:28" x14ac:dyDescent="0.2">
      <c r="A497" s="10" t="s">
        <v>761</v>
      </c>
      <c r="B497" s="86" t="s">
        <v>601</v>
      </c>
      <c r="C497" s="26">
        <v>103272000</v>
      </c>
      <c r="D497" s="26">
        <v>0</v>
      </c>
      <c r="E497" s="26">
        <v>0</v>
      </c>
      <c r="F497" s="26">
        <v>0</v>
      </c>
      <c r="G497" s="26">
        <v>0</v>
      </c>
      <c r="H497" s="26">
        <v>103272000</v>
      </c>
      <c r="I497" s="26">
        <v>103272000</v>
      </c>
      <c r="J497" s="26">
        <v>103272000</v>
      </c>
      <c r="K497" s="26">
        <v>87419901</v>
      </c>
      <c r="L497" s="26">
        <v>87419901</v>
      </c>
      <c r="M497" s="26">
        <v>0</v>
      </c>
      <c r="N497" s="26">
        <v>0</v>
      </c>
      <c r="O497" s="26">
        <v>0</v>
      </c>
      <c r="P497" s="26">
        <v>0</v>
      </c>
      <c r="Q497" s="26">
        <v>15852099</v>
      </c>
      <c r="R497" s="26">
        <v>200</v>
      </c>
      <c r="S497" s="26"/>
      <c r="X497">
        <v>0</v>
      </c>
      <c r="Z497">
        <v>0</v>
      </c>
      <c r="AB497">
        <v>0</v>
      </c>
    </row>
    <row r="498" spans="1:28" x14ac:dyDescent="0.2">
      <c r="A498" s="10" t="s">
        <v>762</v>
      </c>
      <c r="B498" s="86" t="s">
        <v>603</v>
      </c>
      <c r="C498" s="26">
        <v>103272000</v>
      </c>
      <c r="D498" s="26">
        <v>0</v>
      </c>
      <c r="E498" s="26">
        <v>0</v>
      </c>
      <c r="F498" s="26">
        <v>0</v>
      </c>
      <c r="G498" s="26">
        <v>0</v>
      </c>
      <c r="H498" s="26">
        <v>103272000</v>
      </c>
      <c r="I498" s="26">
        <v>103272000</v>
      </c>
      <c r="J498" s="26">
        <v>103272000</v>
      </c>
      <c r="K498" s="26">
        <v>87419901</v>
      </c>
      <c r="L498" s="26">
        <v>87419901</v>
      </c>
      <c r="M498" s="26">
        <v>0</v>
      </c>
      <c r="N498" s="26">
        <v>0</v>
      </c>
      <c r="O498" s="26">
        <v>0</v>
      </c>
      <c r="P498" s="26">
        <v>0</v>
      </c>
      <c r="Q498" s="26">
        <v>15852099</v>
      </c>
      <c r="R498" s="26">
        <v>200</v>
      </c>
      <c r="S498" s="26"/>
      <c r="X498">
        <v>0</v>
      </c>
      <c r="Z498">
        <v>0</v>
      </c>
      <c r="AB498">
        <v>0</v>
      </c>
    </row>
    <row r="499" spans="1:28" x14ac:dyDescent="0.2">
      <c r="A499" s="10" t="s">
        <v>763</v>
      </c>
      <c r="B499" s="86" t="s">
        <v>605</v>
      </c>
      <c r="C499" s="26">
        <v>103272000</v>
      </c>
      <c r="D499" s="26">
        <v>0</v>
      </c>
      <c r="E499" s="26">
        <v>0</v>
      </c>
      <c r="F499" s="26">
        <v>0</v>
      </c>
      <c r="G499" s="26">
        <v>0</v>
      </c>
      <c r="H499" s="26">
        <v>103272000</v>
      </c>
      <c r="I499" s="26">
        <v>103272000</v>
      </c>
      <c r="J499" s="26">
        <v>103272000</v>
      </c>
      <c r="K499" s="26">
        <v>87419901</v>
      </c>
      <c r="L499" s="26">
        <v>87419901</v>
      </c>
      <c r="M499" s="26">
        <v>0</v>
      </c>
      <c r="N499" s="26">
        <v>0</v>
      </c>
      <c r="O499" s="26">
        <v>0</v>
      </c>
      <c r="P499" s="26">
        <v>0</v>
      </c>
      <c r="Q499" s="26">
        <v>15852099</v>
      </c>
      <c r="R499" s="26">
        <v>200</v>
      </c>
      <c r="S499" s="26"/>
      <c r="X499">
        <v>0</v>
      </c>
      <c r="Z499">
        <v>0</v>
      </c>
      <c r="AB499">
        <v>0</v>
      </c>
    </row>
    <row r="500" spans="1:28" x14ac:dyDescent="0.2">
      <c r="A500" s="10" t="s">
        <v>764</v>
      </c>
      <c r="B500" s="86" t="s">
        <v>605</v>
      </c>
      <c r="C500" s="26">
        <v>103272000</v>
      </c>
      <c r="D500" s="26">
        <v>0</v>
      </c>
      <c r="E500" s="26">
        <v>0</v>
      </c>
      <c r="F500" s="26">
        <v>0</v>
      </c>
      <c r="G500" s="26">
        <v>0</v>
      </c>
      <c r="H500" s="26">
        <v>103272000</v>
      </c>
      <c r="I500" s="26">
        <v>103272000</v>
      </c>
      <c r="J500" s="26">
        <v>103272000</v>
      </c>
      <c r="K500" s="26">
        <v>87419901</v>
      </c>
      <c r="L500" s="26">
        <v>87419901</v>
      </c>
      <c r="M500" s="26">
        <v>0</v>
      </c>
      <c r="N500" s="26">
        <v>0</v>
      </c>
      <c r="O500" s="26">
        <v>0</v>
      </c>
      <c r="P500" s="26">
        <v>0</v>
      </c>
      <c r="Q500" s="26">
        <v>15852099</v>
      </c>
      <c r="R500" s="26">
        <v>200</v>
      </c>
      <c r="S500" s="26"/>
      <c r="X500">
        <v>0</v>
      </c>
      <c r="Z500">
        <v>0</v>
      </c>
      <c r="AB500">
        <v>0</v>
      </c>
    </row>
    <row r="501" spans="1:28" x14ac:dyDescent="0.2">
      <c r="A501" s="10" t="s">
        <v>765</v>
      </c>
      <c r="B501" s="86" t="s">
        <v>605</v>
      </c>
      <c r="C501" s="26">
        <v>103272000</v>
      </c>
      <c r="D501" s="26">
        <v>0</v>
      </c>
      <c r="E501" s="26">
        <v>0</v>
      </c>
      <c r="F501" s="26">
        <v>0</v>
      </c>
      <c r="G501" s="26">
        <v>0</v>
      </c>
      <c r="H501" s="26">
        <v>103272000</v>
      </c>
      <c r="I501" s="26">
        <v>103272000</v>
      </c>
      <c r="J501" s="26">
        <v>103272000</v>
      </c>
      <c r="K501" s="26">
        <v>87419901</v>
      </c>
      <c r="L501" s="26">
        <v>87419901</v>
      </c>
      <c r="M501" s="26">
        <v>0</v>
      </c>
      <c r="N501" s="26">
        <v>0</v>
      </c>
      <c r="O501" s="26">
        <v>0</v>
      </c>
      <c r="P501" s="26">
        <v>0</v>
      </c>
      <c r="Q501" s="26">
        <v>15852099</v>
      </c>
      <c r="R501" s="26">
        <v>200</v>
      </c>
      <c r="S501" s="26"/>
      <c r="X501">
        <v>0</v>
      </c>
      <c r="Z501">
        <v>0</v>
      </c>
      <c r="AB501">
        <v>0</v>
      </c>
    </row>
    <row r="502" spans="1:28" x14ac:dyDescent="0.2">
      <c r="A502" s="10" t="s">
        <v>766</v>
      </c>
      <c r="B502" s="86" t="s">
        <v>605</v>
      </c>
      <c r="C502" s="26">
        <v>103272000</v>
      </c>
      <c r="D502" s="26">
        <v>0</v>
      </c>
      <c r="E502" s="26">
        <v>0</v>
      </c>
      <c r="F502" s="26">
        <v>0</v>
      </c>
      <c r="G502" s="26">
        <v>0</v>
      </c>
      <c r="H502" s="26">
        <v>103272000</v>
      </c>
      <c r="I502" s="26">
        <v>103272000</v>
      </c>
      <c r="J502" s="26">
        <v>103272000</v>
      </c>
      <c r="K502" s="26">
        <v>87419901</v>
      </c>
      <c r="L502" s="26">
        <v>87419901</v>
      </c>
      <c r="M502" s="26">
        <v>0</v>
      </c>
      <c r="N502" s="26">
        <v>0</v>
      </c>
      <c r="O502" s="26">
        <v>0</v>
      </c>
      <c r="P502" s="26">
        <v>0</v>
      </c>
      <c r="Q502" s="26">
        <v>15852099</v>
      </c>
      <c r="R502" s="26">
        <v>200</v>
      </c>
      <c r="S502" s="26"/>
      <c r="X502">
        <v>0</v>
      </c>
      <c r="Z502">
        <v>0</v>
      </c>
      <c r="AB502">
        <v>0</v>
      </c>
    </row>
    <row r="503" spans="1:28" x14ac:dyDescent="0.2">
      <c r="A503" s="10" t="s">
        <v>767</v>
      </c>
      <c r="B503" s="86" t="s">
        <v>768</v>
      </c>
      <c r="C503" s="26">
        <v>103272000</v>
      </c>
      <c r="D503" s="26">
        <v>0</v>
      </c>
      <c r="E503" s="26">
        <v>0</v>
      </c>
      <c r="F503" s="26">
        <v>0</v>
      </c>
      <c r="G503" s="26">
        <v>0</v>
      </c>
      <c r="H503" s="26">
        <v>103272000</v>
      </c>
      <c r="I503" s="26">
        <v>103272000</v>
      </c>
      <c r="J503" s="26">
        <v>103272000</v>
      </c>
      <c r="K503" s="26">
        <v>0</v>
      </c>
      <c r="L503" s="26">
        <v>0</v>
      </c>
      <c r="M503" s="26">
        <v>0</v>
      </c>
      <c r="N503" s="26">
        <v>0</v>
      </c>
      <c r="O503" s="26">
        <v>0</v>
      </c>
      <c r="P503" s="26">
        <v>0</v>
      </c>
      <c r="Q503" s="26">
        <v>103272000</v>
      </c>
      <c r="R503" s="26">
        <v>100</v>
      </c>
      <c r="S503" s="26"/>
      <c r="X503">
        <v>0</v>
      </c>
      <c r="Z503">
        <v>0</v>
      </c>
      <c r="AB503">
        <v>0</v>
      </c>
    </row>
    <row r="504" spans="1:28" x14ac:dyDescent="0.2">
      <c r="A504" s="10" t="s">
        <v>769</v>
      </c>
      <c r="B504" s="86" t="s">
        <v>770</v>
      </c>
      <c r="C504" s="26">
        <v>0</v>
      </c>
      <c r="D504" s="26">
        <v>0</v>
      </c>
      <c r="E504" s="26">
        <v>0</v>
      </c>
      <c r="F504" s="26">
        <v>0</v>
      </c>
      <c r="G504" s="26">
        <v>0</v>
      </c>
      <c r="H504" s="26">
        <v>0</v>
      </c>
      <c r="I504" s="26">
        <v>0</v>
      </c>
      <c r="J504" s="26">
        <v>0</v>
      </c>
      <c r="K504" s="26">
        <v>87419901</v>
      </c>
      <c r="L504" s="26">
        <v>87419901</v>
      </c>
      <c r="M504" s="26">
        <v>0</v>
      </c>
      <c r="N504" s="26">
        <v>0</v>
      </c>
      <c r="O504" s="26">
        <v>0</v>
      </c>
      <c r="P504" s="26">
        <v>0</v>
      </c>
      <c r="Q504" s="26">
        <v>-87419901</v>
      </c>
      <c r="R504" s="26">
        <v>100</v>
      </c>
      <c r="S504" s="26"/>
      <c r="X504">
        <v>0</v>
      </c>
      <c r="Z504">
        <v>0</v>
      </c>
      <c r="AB504">
        <v>0</v>
      </c>
    </row>
    <row r="505" spans="1:28" x14ac:dyDescent="0.2">
      <c r="A505" s="10" t="s">
        <v>771</v>
      </c>
      <c r="B505" s="86" t="s">
        <v>772</v>
      </c>
      <c r="C505" s="26">
        <v>5070334000</v>
      </c>
      <c r="D505" s="26">
        <v>2059883430</v>
      </c>
      <c r="E505" s="26">
        <v>0</v>
      </c>
      <c r="F505" s="26">
        <v>0</v>
      </c>
      <c r="G505" s="26">
        <v>0</v>
      </c>
      <c r="H505" s="26">
        <v>7130217430</v>
      </c>
      <c r="I505" s="26">
        <v>7130217430</v>
      </c>
      <c r="J505" s="26">
        <v>7130217430</v>
      </c>
      <c r="K505" s="26">
        <v>5644342208.4700003</v>
      </c>
      <c r="L505" s="26">
        <v>5644342208.4700003</v>
      </c>
      <c r="M505" s="26">
        <v>0</v>
      </c>
      <c r="N505" s="26">
        <v>0</v>
      </c>
      <c r="O505" s="26">
        <v>0</v>
      </c>
      <c r="P505" s="26">
        <v>0</v>
      </c>
      <c r="Q505" s="26">
        <v>1485875221.53</v>
      </c>
      <c r="R505" s="26">
        <v>129.364406822115</v>
      </c>
      <c r="S505" s="26"/>
      <c r="X505">
        <v>0</v>
      </c>
      <c r="Z505">
        <v>0</v>
      </c>
      <c r="AB505">
        <v>0</v>
      </c>
    </row>
    <row r="506" spans="1:28" x14ac:dyDescent="0.2">
      <c r="A506" s="10" t="s">
        <v>773</v>
      </c>
      <c r="B506" s="86" t="s">
        <v>57</v>
      </c>
      <c r="C506" s="26">
        <v>5070334000</v>
      </c>
      <c r="D506" s="26">
        <v>2059883430</v>
      </c>
      <c r="E506" s="26">
        <v>0</v>
      </c>
      <c r="F506" s="26">
        <v>0</v>
      </c>
      <c r="G506" s="26">
        <v>0</v>
      </c>
      <c r="H506" s="26">
        <v>7130217430</v>
      </c>
      <c r="I506" s="26">
        <v>7130217430</v>
      </c>
      <c r="J506" s="26">
        <v>7130217430</v>
      </c>
      <c r="K506" s="26">
        <v>5644342208.4700003</v>
      </c>
      <c r="L506" s="26">
        <v>5644342208.4700003</v>
      </c>
      <c r="M506" s="26">
        <v>0</v>
      </c>
      <c r="N506" s="26">
        <v>0</v>
      </c>
      <c r="O506" s="26">
        <v>0</v>
      </c>
      <c r="P506" s="26">
        <v>0</v>
      </c>
      <c r="Q506" s="26">
        <v>1485875221.53</v>
      </c>
      <c r="R506" s="26">
        <v>129.364406822115</v>
      </c>
      <c r="S506" s="26"/>
      <c r="X506">
        <v>0</v>
      </c>
      <c r="Z506">
        <v>0</v>
      </c>
      <c r="AB506">
        <v>0</v>
      </c>
    </row>
    <row r="507" spans="1:28" x14ac:dyDescent="0.2">
      <c r="A507" s="10" t="s">
        <v>774</v>
      </c>
      <c r="B507" s="86" t="s">
        <v>59</v>
      </c>
      <c r="C507" s="26">
        <v>5070334000</v>
      </c>
      <c r="D507" s="26">
        <v>0</v>
      </c>
      <c r="E507" s="26">
        <v>0</v>
      </c>
      <c r="F507" s="26">
        <v>0</v>
      </c>
      <c r="G507" s="26">
        <v>0</v>
      </c>
      <c r="H507" s="26">
        <v>5070334000</v>
      </c>
      <c r="I507" s="26">
        <v>5070334000</v>
      </c>
      <c r="J507" s="26">
        <v>5070334000</v>
      </c>
      <c r="K507" s="26">
        <v>3581460497</v>
      </c>
      <c r="L507" s="26">
        <v>3581460497</v>
      </c>
      <c r="M507" s="26">
        <v>0</v>
      </c>
      <c r="N507" s="26">
        <v>0</v>
      </c>
      <c r="O507" s="26">
        <v>0</v>
      </c>
      <c r="P507" s="26">
        <v>0</v>
      </c>
      <c r="Q507" s="26">
        <v>1488873503</v>
      </c>
      <c r="R507" s="26">
        <v>29.364406822114699</v>
      </c>
      <c r="S507" s="26"/>
      <c r="X507">
        <v>0</v>
      </c>
      <c r="Z507">
        <v>0</v>
      </c>
      <c r="AB507">
        <v>0</v>
      </c>
    </row>
    <row r="508" spans="1:28" x14ac:dyDescent="0.2">
      <c r="A508" s="10" t="s">
        <v>775</v>
      </c>
      <c r="B508" s="86" t="s">
        <v>61</v>
      </c>
      <c r="C508" s="26">
        <v>5070334000</v>
      </c>
      <c r="D508" s="26">
        <v>0</v>
      </c>
      <c r="E508" s="26">
        <v>0</v>
      </c>
      <c r="F508" s="26">
        <v>0</v>
      </c>
      <c r="G508" s="26">
        <v>0</v>
      </c>
      <c r="H508" s="26">
        <v>5070334000</v>
      </c>
      <c r="I508" s="26">
        <v>5070334000</v>
      </c>
      <c r="J508" s="26">
        <v>5070334000</v>
      </c>
      <c r="K508" s="26">
        <v>3581460497</v>
      </c>
      <c r="L508" s="26">
        <v>3581460497</v>
      </c>
      <c r="M508" s="26">
        <v>0</v>
      </c>
      <c r="N508" s="26">
        <v>0</v>
      </c>
      <c r="O508" s="26">
        <v>0</v>
      </c>
      <c r="P508" s="26">
        <v>0</v>
      </c>
      <c r="Q508" s="26">
        <v>1488873503</v>
      </c>
      <c r="R508" s="26">
        <v>29.364406822114699</v>
      </c>
      <c r="S508" s="26"/>
      <c r="X508">
        <v>0</v>
      </c>
      <c r="Z508">
        <v>0</v>
      </c>
      <c r="AB508">
        <v>0</v>
      </c>
    </row>
    <row r="509" spans="1:28" x14ac:dyDescent="0.2">
      <c r="A509" s="10" t="s">
        <v>776</v>
      </c>
      <c r="B509" s="86" t="s">
        <v>111</v>
      </c>
      <c r="C509" s="26">
        <v>5070334000</v>
      </c>
      <c r="D509" s="26">
        <v>0</v>
      </c>
      <c r="E509" s="26">
        <v>0</v>
      </c>
      <c r="F509" s="26">
        <v>0</v>
      </c>
      <c r="G509" s="26">
        <v>0</v>
      </c>
      <c r="H509" s="26">
        <v>5070334000</v>
      </c>
      <c r="I509" s="26">
        <v>5070334000</v>
      </c>
      <c r="J509" s="26">
        <v>5070334000</v>
      </c>
      <c r="K509" s="26">
        <v>3581460497</v>
      </c>
      <c r="L509" s="26">
        <v>3581460497</v>
      </c>
      <c r="M509" s="26">
        <v>0</v>
      </c>
      <c r="N509" s="26">
        <v>0</v>
      </c>
      <c r="O509" s="26">
        <v>0</v>
      </c>
      <c r="P509" s="26">
        <v>0</v>
      </c>
      <c r="Q509" s="26">
        <v>1488873503</v>
      </c>
      <c r="R509" s="26">
        <v>29.364406822114699</v>
      </c>
      <c r="S509" s="26"/>
      <c r="X509">
        <v>0</v>
      </c>
      <c r="Z509">
        <v>0</v>
      </c>
      <c r="AB509">
        <v>0</v>
      </c>
    </row>
    <row r="510" spans="1:28" x14ac:dyDescent="0.2">
      <c r="A510" s="10" t="s">
        <v>777</v>
      </c>
      <c r="B510" s="86" t="s">
        <v>778</v>
      </c>
      <c r="C510" s="26">
        <v>5070334000</v>
      </c>
      <c r="D510" s="26">
        <v>0</v>
      </c>
      <c r="E510" s="26">
        <v>0</v>
      </c>
      <c r="F510" s="26">
        <v>0</v>
      </c>
      <c r="G510" s="26">
        <v>0</v>
      </c>
      <c r="H510" s="26">
        <v>5070334000</v>
      </c>
      <c r="I510" s="26">
        <v>5070334000</v>
      </c>
      <c r="J510" s="26">
        <v>5070334000</v>
      </c>
      <c r="K510" s="26">
        <v>3581460497</v>
      </c>
      <c r="L510" s="26">
        <v>3581460497</v>
      </c>
      <c r="M510" s="26">
        <v>0</v>
      </c>
      <c r="N510" s="26">
        <v>0</v>
      </c>
      <c r="O510" s="26">
        <v>0</v>
      </c>
      <c r="P510" s="26">
        <v>0</v>
      </c>
      <c r="Q510" s="26">
        <v>1488873503</v>
      </c>
      <c r="R510" s="26">
        <v>29.364406822114699</v>
      </c>
      <c r="S510" s="26"/>
      <c r="X510">
        <v>0</v>
      </c>
      <c r="Z510">
        <v>0</v>
      </c>
      <c r="AB510">
        <v>0</v>
      </c>
    </row>
    <row r="511" spans="1:28" x14ac:dyDescent="0.2">
      <c r="A511" s="10" t="s">
        <v>779</v>
      </c>
      <c r="B511" s="86" t="s">
        <v>778</v>
      </c>
      <c r="C511" s="26">
        <v>5070334000</v>
      </c>
      <c r="D511" s="26">
        <v>0</v>
      </c>
      <c r="E511" s="26">
        <v>0</v>
      </c>
      <c r="F511" s="26">
        <v>0</v>
      </c>
      <c r="G511" s="26">
        <v>0</v>
      </c>
      <c r="H511" s="26">
        <v>5070334000</v>
      </c>
      <c r="I511" s="26">
        <v>5070334000</v>
      </c>
      <c r="J511" s="26">
        <v>5070334000</v>
      </c>
      <c r="K511" s="26">
        <v>3581460497</v>
      </c>
      <c r="L511" s="26">
        <v>3581460497</v>
      </c>
      <c r="M511" s="26">
        <v>0</v>
      </c>
      <c r="N511" s="26">
        <v>0</v>
      </c>
      <c r="O511" s="26">
        <v>0</v>
      </c>
      <c r="P511" s="26">
        <v>0</v>
      </c>
      <c r="Q511" s="26">
        <v>1488873503</v>
      </c>
      <c r="R511" s="26">
        <v>29.364406822114699</v>
      </c>
      <c r="S511" s="26"/>
      <c r="X511">
        <v>0</v>
      </c>
      <c r="Z511">
        <v>0</v>
      </c>
      <c r="AB511">
        <v>0</v>
      </c>
    </row>
    <row r="512" spans="1:28" x14ac:dyDescent="0.2">
      <c r="A512" s="10" t="s">
        <v>780</v>
      </c>
      <c r="B512" s="86" t="s">
        <v>778</v>
      </c>
      <c r="C512" s="26">
        <v>5070334000</v>
      </c>
      <c r="D512" s="26">
        <v>0</v>
      </c>
      <c r="E512" s="26">
        <v>0</v>
      </c>
      <c r="F512" s="26">
        <v>0</v>
      </c>
      <c r="G512" s="26">
        <v>0</v>
      </c>
      <c r="H512" s="26">
        <v>5070334000</v>
      </c>
      <c r="I512" s="26">
        <v>5070334000</v>
      </c>
      <c r="J512" s="26">
        <v>5070334000</v>
      </c>
      <c r="K512" s="26">
        <v>3581460497</v>
      </c>
      <c r="L512" s="26">
        <v>3581460497</v>
      </c>
      <c r="M512" s="26">
        <v>0</v>
      </c>
      <c r="N512" s="26">
        <v>0</v>
      </c>
      <c r="O512" s="26">
        <v>0</v>
      </c>
      <c r="P512" s="26">
        <v>0</v>
      </c>
      <c r="Q512" s="26">
        <v>1488873503</v>
      </c>
      <c r="R512" s="26">
        <v>29.364406822114699</v>
      </c>
      <c r="S512" s="26"/>
      <c r="X512">
        <v>0</v>
      </c>
      <c r="Z512">
        <v>0</v>
      </c>
      <c r="AB512">
        <v>0</v>
      </c>
    </row>
    <row r="513" spans="1:28" x14ac:dyDescent="0.2">
      <c r="A513" s="10" t="s">
        <v>781</v>
      </c>
      <c r="B513" s="86" t="s">
        <v>778</v>
      </c>
      <c r="C513" s="26">
        <v>5070334000</v>
      </c>
      <c r="D513" s="26">
        <v>0</v>
      </c>
      <c r="E513" s="26">
        <v>0</v>
      </c>
      <c r="F513" s="26">
        <v>0</v>
      </c>
      <c r="G513" s="26">
        <v>0</v>
      </c>
      <c r="H513" s="26">
        <v>5070334000</v>
      </c>
      <c r="I513" s="26">
        <v>5070334000</v>
      </c>
      <c r="J513" s="26">
        <v>5070334000</v>
      </c>
      <c r="K513" s="26">
        <v>3581460497</v>
      </c>
      <c r="L513" s="26">
        <v>3581460497</v>
      </c>
      <c r="M513" s="26">
        <v>0</v>
      </c>
      <c r="N513" s="26">
        <v>0</v>
      </c>
      <c r="O513" s="26">
        <v>0</v>
      </c>
      <c r="P513" s="26">
        <v>0</v>
      </c>
      <c r="Q513" s="26">
        <v>1488873503</v>
      </c>
      <c r="R513" s="26">
        <v>29.364406822114699</v>
      </c>
      <c r="S513" s="26"/>
      <c r="X513">
        <v>0</v>
      </c>
      <c r="Z513">
        <v>0</v>
      </c>
      <c r="AB513">
        <v>0</v>
      </c>
    </row>
    <row r="514" spans="1:28" x14ac:dyDescent="0.2">
      <c r="A514" s="10" t="s">
        <v>782</v>
      </c>
      <c r="B514" s="86" t="s">
        <v>783</v>
      </c>
      <c r="C514" s="26">
        <v>5070334000</v>
      </c>
      <c r="D514" s="26">
        <v>0</v>
      </c>
      <c r="E514" s="26">
        <v>0</v>
      </c>
      <c r="F514" s="26">
        <v>0</v>
      </c>
      <c r="G514" s="26">
        <v>0</v>
      </c>
      <c r="H514" s="26">
        <v>5070334000</v>
      </c>
      <c r="I514" s="26">
        <v>5070334000</v>
      </c>
      <c r="J514" s="26">
        <v>5070334000</v>
      </c>
      <c r="K514" s="26">
        <v>3581460497</v>
      </c>
      <c r="L514" s="26">
        <v>3581460497</v>
      </c>
      <c r="M514" s="26">
        <v>0</v>
      </c>
      <c r="N514" s="26">
        <v>0</v>
      </c>
      <c r="O514" s="26">
        <v>0</v>
      </c>
      <c r="P514" s="26">
        <v>0</v>
      </c>
      <c r="Q514" s="26">
        <v>1488873503</v>
      </c>
      <c r="R514" s="26">
        <v>29.364406822114699</v>
      </c>
      <c r="S514" s="26"/>
      <c r="X514">
        <v>0</v>
      </c>
      <c r="Z514">
        <v>0</v>
      </c>
      <c r="AB514">
        <v>0</v>
      </c>
    </row>
    <row r="515" spans="1:28" x14ac:dyDescent="0.2">
      <c r="A515" s="10" t="s">
        <v>784</v>
      </c>
      <c r="B515" s="86" t="s">
        <v>414</v>
      </c>
      <c r="C515" s="26">
        <v>0</v>
      </c>
      <c r="D515" s="26">
        <v>2059883430</v>
      </c>
      <c r="E515" s="26">
        <v>0</v>
      </c>
      <c r="F515" s="26">
        <v>0</v>
      </c>
      <c r="G515" s="26">
        <v>0</v>
      </c>
      <c r="H515" s="26">
        <v>2059883430</v>
      </c>
      <c r="I515" s="26">
        <v>2059883430</v>
      </c>
      <c r="J515" s="26">
        <v>2059883430</v>
      </c>
      <c r="K515" s="26">
        <v>2062881711.47</v>
      </c>
      <c r="L515" s="26">
        <v>2062881711.47</v>
      </c>
      <c r="M515" s="26">
        <v>0</v>
      </c>
      <c r="N515" s="26">
        <v>0</v>
      </c>
      <c r="O515" s="26">
        <v>0</v>
      </c>
      <c r="P515" s="26">
        <v>0</v>
      </c>
      <c r="Q515" s="26">
        <v>-2998281.4699999997</v>
      </c>
      <c r="R515" s="26">
        <v>100</v>
      </c>
      <c r="S515" s="26"/>
      <c r="X515">
        <v>0</v>
      </c>
      <c r="Z515">
        <v>0</v>
      </c>
      <c r="AB515">
        <v>0</v>
      </c>
    </row>
    <row r="516" spans="1:28" x14ac:dyDescent="0.2">
      <c r="A516" s="10" t="s">
        <v>785</v>
      </c>
      <c r="B516" s="86" t="s">
        <v>425</v>
      </c>
      <c r="C516" s="26">
        <v>0</v>
      </c>
      <c r="D516" s="26">
        <v>0</v>
      </c>
      <c r="E516" s="26">
        <v>0</v>
      </c>
      <c r="F516" s="26">
        <v>0</v>
      </c>
      <c r="G516" s="26">
        <v>0</v>
      </c>
      <c r="H516" s="26">
        <v>0</v>
      </c>
      <c r="I516" s="26">
        <v>0</v>
      </c>
      <c r="J516" s="26">
        <v>0</v>
      </c>
      <c r="K516" s="26">
        <v>2998281.4699999997</v>
      </c>
      <c r="L516" s="26">
        <v>2998281.4699999997</v>
      </c>
      <c r="M516" s="26">
        <v>0</v>
      </c>
      <c r="N516" s="26">
        <v>0</v>
      </c>
      <c r="O516" s="26">
        <v>0</v>
      </c>
      <c r="P516" s="26">
        <v>0</v>
      </c>
      <c r="Q516" s="26">
        <v>-2998281.4699999997</v>
      </c>
      <c r="R516" s="26">
        <v>100</v>
      </c>
      <c r="S516" s="26"/>
      <c r="X516">
        <v>0</v>
      </c>
      <c r="Z516">
        <v>0</v>
      </c>
      <c r="AB516">
        <v>0</v>
      </c>
    </row>
    <row r="517" spans="1:28" x14ac:dyDescent="0.2">
      <c r="A517" s="10" t="s">
        <v>786</v>
      </c>
      <c r="B517" s="86" t="s">
        <v>427</v>
      </c>
      <c r="C517" s="26">
        <v>0</v>
      </c>
      <c r="D517" s="26">
        <v>0</v>
      </c>
      <c r="E517" s="26">
        <v>0</v>
      </c>
      <c r="F517" s="26">
        <v>0</v>
      </c>
      <c r="G517" s="26">
        <v>0</v>
      </c>
      <c r="H517" s="26">
        <v>0</v>
      </c>
      <c r="I517" s="26">
        <v>0</v>
      </c>
      <c r="J517" s="26">
        <v>0</v>
      </c>
      <c r="K517" s="26">
        <v>2998281.4699999997</v>
      </c>
      <c r="L517" s="26">
        <v>2998281.4699999997</v>
      </c>
      <c r="M517" s="26">
        <v>0</v>
      </c>
      <c r="N517" s="26">
        <v>0</v>
      </c>
      <c r="O517" s="26">
        <v>0</v>
      </c>
      <c r="P517" s="26">
        <v>0</v>
      </c>
      <c r="Q517" s="26">
        <v>-2998281.4699999997</v>
      </c>
      <c r="R517" s="26">
        <v>100</v>
      </c>
      <c r="S517" s="26"/>
      <c r="X517">
        <v>0</v>
      </c>
      <c r="Z517">
        <v>0</v>
      </c>
      <c r="AB517">
        <v>0</v>
      </c>
    </row>
    <row r="518" spans="1:28" x14ac:dyDescent="0.2">
      <c r="A518" s="10" t="s">
        <v>787</v>
      </c>
      <c r="B518" s="86" t="s">
        <v>788</v>
      </c>
      <c r="C518" s="26">
        <v>0</v>
      </c>
      <c r="D518" s="26">
        <v>0</v>
      </c>
      <c r="E518" s="26">
        <v>0</v>
      </c>
      <c r="F518" s="26">
        <v>0</v>
      </c>
      <c r="G518" s="26">
        <v>0</v>
      </c>
      <c r="H518" s="26">
        <v>0</v>
      </c>
      <c r="I518" s="26">
        <v>0</v>
      </c>
      <c r="J518" s="26">
        <v>0</v>
      </c>
      <c r="K518" s="26">
        <v>2998281.4699999997</v>
      </c>
      <c r="L518" s="26">
        <v>2998281.4699999997</v>
      </c>
      <c r="M518" s="26">
        <v>0</v>
      </c>
      <c r="N518" s="26">
        <v>0</v>
      </c>
      <c r="O518" s="26">
        <v>0</v>
      </c>
      <c r="P518" s="26">
        <v>0</v>
      </c>
      <c r="Q518" s="26">
        <v>-2998281.4699999997</v>
      </c>
      <c r="R518" s="26">
        <v>100</v>
      </c>
      <c r="S518" s="26"/>
      <c r="X518">
        <v>0</v>
      </c>
      <c r="Z518">
        <v>0</v>
      </c>
      <c r="AB518">
        <v>0</v>
      </c>
    </row>
    <row r="519" spans="1:28" x14ac:dyDescent="0.2">
      <c r="A519" s="10" t="s">
        <v>789</v>
      </c>
      <c r="B519" s="86" t="s">
        <v>788</v>
      </c>
      <c r="C519" s="26">
        <v>0</v>
      </c>
      <c r="D519" s="26">
        <v>0</v>
      </c>
      <c r="E519" s="26">
        <v>0</v>
      </c>
      <c r="F519" s="26">
        <v>0</v>
      </c>
      <c r="G519" s="26">
        <v>0</v>
      </c>
      <c r="H519" s="26">
        <v>0</v>
      </c>
      <c r="I519" s="26">
        <v>0</v>
      </c>
      <c r="J519" s="26">
        <v>0</v>
      </c>
      <c r="K519" s="26">
        <v>2998281.4699999997</v>
      </c>
      <c r="L519" s="26">
        <v>2998281.4699999997</v>
      </c>
      <c r="M519" s="26">
        <v>0</v>
      </c>
      <c r="N519" s="26">
        <v>0</v>
      </c>
      <c r="O519" s="26">
        <v>0</v>
      </c>
      <c r="P519" s="26">
        <v>0</v>
      </c>
      <c r="Q519" s="26">
        <v>-2998281.4699999997</v>
      </c>
      <c r="R519" s="26">
        <v>100</v>
      </c>
      <c r="S519" s="26"/>
      <c r="X519">
        <v>0</v>
      </c>
      <c r="Z519">
        <v>0</v>
      </c>
      <c r="AB519">
        <v>0</v>
      </c>
    </row>
    <row r="520" spans="1:28" x14ac:dyDescent="0.2">
      <c r="A520" s="10" t="s">
        <v>790</v>
      </c>
      <c r="B520" s="86" t="s">
        <v>788</v>
      </c>
      <c r="C520" s="26">
        <v>0</v>
      </c>
      <c r="D520" s="26">
        <v>0</v>
      </c>
      <c r="E520" s="26">
        <v>0</v>
      </c>
      <c r="F520" s="26">
        <v>0</v>
      </c>
      <c r="G520" s="26">
        <v>0</v>
      </c>
      <c r="H520" s="26">
        <v>0</v>
      </c>
      <c r="I520" s="26">
        <v>0</v>
      </c>
      <c r="J520" s="26">
        <v>0</v>
      </c>
      <c r="K520" s="26">
        <v>2998281.4699999997</v>
      </c>
      <c r="L520" s="26">
        <v>2998281.4699999997</v>
      </c>
      <c r="M520" s="26">
        <v>0</v>
      </c>
      <c r="N520" s="26">
        <v>0</v>
      </c>
      <c r="O520" s="26">
        <v>0</v>
      </c>
      <c r="P520" s="26">
        <v>0</v>
      </c>
      <c r="Q520" s="26">
        <v>-2998281.4699999997</v>
      </c>
      <c r="R520" s="26">
        <v>100</v>
      </c>
      <c r="S520" s="26"/>
      <c r="X520">
        <v>0</v>
      </c>
      <c r="Z520">
        <v>0</v>
      </c>
      <c r="AB520">
        <v>0</v>
      </c>
    </row>
    <row r="521" spans="1:28" x14ac:dyDescent="0.2">
      <c r="A521" s="10" t="s">
        <v>791</v>
      </c>
      <c r="B521" s="86" t="s">
        <v>788</v>
      </c>
      <c r="C521" s="26">
        <v>0</v>
      </c>
      <c r="D521" s="26">
        <v>0</v>
      </c>
      <c r="E521" s="26">
        <v>0</v>
      </c>
      <c r="F521" s="26">
        <v>0</v>
      </c>
      <c r="G521" s="26">
        <v>0</v>
      </c>
      <c r="H521" s="26">
        <v>0</v>
      </c>
      <c r="I521" s="26">
        <v>0</v>
      </c>
      <c r="J521" s="26">
        <v>0</v>
      </c>
      <c r="K521" s="26">
        <v>2998281.4699999997</v>
      </c>
      <c r="L521" s="26">
        <v>2998281.4699999997</v>
      </c>
      <c r="M521" s="26">
        <v>0</v>
      </c>
      <c r="N521" s="26">
        <v>0</v>
      </c>
      <c r="O521" s="26">
        <v>0</v>
      </c>
      <c r="P521" s="26">
        <v>0</v>
      </c>
      <c r="Q521" s="26">
        <v>-2998281.4699999997</v>
      </c>
      <c r="R521" s="26">
        <v>100</v>
      </c>
      <c r="S521" s="26"/>
      <c r="X521">
        <v>0</v>
      </c>
      <c r="Z521">
        <v>0</v>
      </c>
      <c r="AB521">
        <v>0</v>
      </c>
    </row>
    <row r="522" spans="1:28" x14ac:dyDescent="0.2">
      <c r="A522" s="10" t="s">
        <v>792</v>
      </c>
      <c r="B522" s="86" t="s">
        <v>783</v>
      </c>
      <c r="C522" s="26">
        <v>0</v>
      </c>
      <c r="D522" s="26">
        <v>0</v>
      </c>
      <c r="E522" s="26">
        <v>0</v>
      </c>
      <c r="F522" s="26">
        <v>0</v>
      </c>
      <c r="G522" s="26">
        <v>0</v>
      </c>
      <c r="H522" s="26">
        <v>0</v>
      </c>
      <c r="I522" s="26">
        <v>0</v>
      </c>
      <c r="J522" s="26">
        <v>0</v>
      </c>
      <c r="K522" s="26">
        <v>2998281.4699999997</v>
      </c>
      <c r="L522" s="26">
        <v>2998281.4699999997</v>
      </c>
      <c r="M522" s="26">
        <v>0</v>
      </c>
      <c r="N522" s="26">
        <v>0</v>
      </c>
      <c r="O522" s="26">
        <v>0</v>
      </c>
      <c r="P522" s="26">
        <v>0</v>
      </c>
      <c r="Q522" s="26">
        <v>-2998281.4699999997</v>
      </c>
      <c r="R522" s="26">
        <v>100</v>
      </c>
      <c r="S522" s="26"/>
      <c r="X522">
        <v>0</v>
      </c>
      <c r="Z522">
        <v>0</v>
      </c>
      <c r="AB522">
        <v>0</v>
      </c>
    </row>
    <row r="523" spans="1:28" x14ac:dyDescent="0.2">
      <c r="A523" s="10" t="s">
        <v>793</v>
      </c>
      <c r="B523" s="86" t="s">
        <v>532</v>
      </c>
      <c r="C523" s="26">
        <v>0</v>
      </c>
      <c r="D523" s="26">
        <v>2059883430</v>
      </c>
      <c r="E523" s="26">
        <v>0</v>
      </c>
      <c r="F523" s="26">
        <v>0</v>
      </c>
      <c r="G523" s="26">
        <v>0</v>
      </c>
      <c r="H523" s="26">
        <v>2059883430</v>
      </c>
      <c r="I523" s="26">
        <v>2059883430</v>
      </c>
      <c r="J523" s="26">
        <v>2059883430</v>
      </c>
      <c r="K523" s="26">
        <v>2059883430</v>
      </c>
      <c r="L523" s="26">
        <v>2059883430</v>
      </c>
      <c r="M523" s="26">
        <v>0</v>
      </c>
      <c r="N523" s="26">
        <v>0</v>
      </c>
      <c r="O523" s="26">
        <v>0</v>
      </c>
      <c r="P523" s="26">
        <v>0</v>
      </c>
      <c r="Q523" s="26">
        <v>0</v>
      </c>
      <c r="R523" s="26">
        <v>0</v>
      </c>
      <c r="S523" s="26"/>
      <c r="X523">
        <v>0</v>
      </c>
      <c r="Z523">
        <v>0</v>
      </c>
      <c r="AB523">
        <v>0</v>
      </c>
    </row>
    <row r="524" spans="1:28" x14ac:dyDescent="0.2">
      <c r="A524" s="10" t="s">
        <v>794</v>
      </c>
      <c r="B524" s="86" t="s">
        <v>534</v>
      </c>
      <c r="C524" s="26">
        <v>0</v>
      </c>
      <c r="D524" s="26">
        <v>2059883430</v>
      </c>
      <c r="E524" s="26">
        <v>0</v>
      </c>
      <c r="F524" s="26">
        <v>0</v>
      </c>
      <c r="G524" s="26">
        <v>0</v>
      </c>
      <c r="H524" s="26">
        <v>2059883430</v>
      </c>
      <c r="I524" s="26">
        <v>2059883430</v>
      </c>
      <c r="J524" s="26">
        <v>2059883430</v>
      </c>
      <c r="K524" s="26">
        <v>2059883430</v>
      </c>
      <c r="L524" s="26">
        <v>2059883430</v>
      </c>
      <c r="M524" s="26">
        <v>0</v>
      </c>
      <c r="N524" s="26">
        <v>0</v>
      </c>
      <c r="O524" s="26">
        <v>0</v>
      </c>
      <c r="P524" s="26">
        <v>0</v>
      </c>
      <c r="Q524" s="26">
        <v>0</v>
      </c>
      <c r="R524" s="26">
        <v>0</v>
      </c>
      <c r="S524" s="26"/>
      <c r="X524">
        <v>0</v>
      </c>
      <c r="Z524">
        <v>0</v>
      </c>
      <c r="AB524">
        <v>0</v>
      </c>
    </row>
    <row r="525" spans="1:28" x14ac:dyDescent="0.2">
      <c r="A525" s="10" t="s">
        <v>795</v>
      </c>
      <c r="B525" s="86" t="s">
        <v>534</v>
      </c>
      <c r="C525" s="26">
        <v>0</v>
      </c>
      <c r="D525" s="26">
        <v>2059883430</v>
      </c>
      <c r="E525" s="26">
        <v>0</v>
      </c>
      <c r="F525" s="26">
        <v>0</v>
      </c>
      <c r="G525" s="26">
        <v>0</v>
      </c>
      <c r="H525" s="26">
        <v>2059883430</v>
      </c>
      <c r="I525" s="26">
        <v>2059883430</v>
      </c>
      <c r="J525" s="26">
        <v>2059883430</v>
      </c>
      <c r="K525" s="26">
        <v>2059883430</v>
      </c>
      <c r="L525" s="26">
        <v>2059883430</v>
      </c>
      <c r="M525" s="26">
        <v>0</v>
      </c>
      <c r="N525" s="26">
        <v>0</v>
      </c>
      <c r="O525" s="26">
        <v>0</v>
      </c>
      <c r="P525" s="26">
        <v>0</v>
      </c>
      <c r="Q525" s="26">
        <v>0</v>
      </c>
      <c r="R525" s="26">
        <v>0</v>
      </c>
      <c r="S525" s="26"/>
      <c r="X525">
        <v>0</v>
      </c>
      <c r="Z525">
        <v>0</v>
      </c>
      <c r="AB525">
        <v>0</v>
      </c>
    </row>
    <row r="526" spans="1:28" x14ac:dyDescent="0.2">
      <c r="A526" s="10" t="s">
        <v>796</v>
      </c>
      <c r="B526" s="86" t="s">
        <v>534</v>
      </c>
      <c r="C526" s="26">
        <v>0</v>
      </c>
      <c r="D526" s="26">
        <v>2059883430</v>
      </c>
      <c r="E526" s="26">
        <v>0</v>
      </c>
      <c r="F526" s="26">
        <v>0</v>
      </c>
      <c r="G526" s="26">
        <v>0</v>
      </c>
      <c r="H526" s="26">
        <v>2059883430</v>
      </c>
      <c r="I526" s="26">
        <v>2059883430</v>
      </c>
      <c r="J526" s="26">
        <v>2059883430</v>
      </c>
      <c r="K526" s="26">
        <v>2059883430</v>
      </c>
      <c r="L526" s="26">
        <v>2059883430</v>
      </c>
      <c r="M526" s="26">
        <v>0</v>
      </c>
      <c r="N526" s="26">
        <v>0</v>
      </c>
      <c r="O526" s="26">
        <v>0</v>
      </c>
      <c r="P526" s="26">
        <v>0</v>
      </c>
      <c r="Q526" s="26">
        <v>0</v>
      </c>
      <c r="R526" s="26">
        <v>0</v>
      </c>
      <c r="S526" s="26"/>
      <c r="X526">
        <v>0</v>
      </c>
      <c r="Z526">
        <v>0</v>
      </c>
      <c r="AB526">
        <v>0</v>
      </c>
    </row>
    <row r="527" spans="1:28" x14ac:dyDescent="0.2">
      <c r="A527" s="10" t="s">
        <v>797</v>
      </c>
      <c r="B527" s="86" t="s">
        <v>534</v>
      </c>
      <c r="C527" s="26">
        <v>0</v>
      </c>
      <c r="D527" s="26">
        <v>2059883430</v>
      </c>
      <c r="E527" s="26">
        <v>0</v>
      </c>
      <c r="F527" s="26">
        <v>0</v>
      </c>
      <c r="G527" s="26">
        <v>0</v>
      </c>
      <c r="H527" s="26">
        <v>2059883430</v>
      </c>
      <c r="I527" s="26">
        <v>2059883430</v>
      </c>
      <c r="J527" s="26">
        <v>2059883430</v>
      </c>
      <c r="K527" s="26">
        <v>2059883430</v>
      </c>
      <c r="L527" s="26">
        <v>2059883430</v>
      </c>
      <c r="M527" s="26">
        <v>0</v>
      </c>
      <c r="N527" s="26">
        <v>0</v>
      </c>
      <c r="O527" s="26">
        <v>0</v>
      </c>
      <c r="P527" s="26">
        <v>0</v>
      </c>
      <c r="Q527" s="26">
        <v>0</v>
      </c>
      <c r="R527" s="26">
        <v>0</v>
      </c>
      <c r="S527" s="26"/>
      <c r="X527">
        <v>0</v>
      </c>
      <c r="Z527">
        <v>0</v>
      </c>
      <c r="AB527">
        <v>0</v>
      </c>
    </row>
    <row r="528" spans="1:28" x14ac:dyDescent="0.2">
      <c r="A528" s="10" t="s">
        <v>798</v>
      </c>
      <c r="B528" s="86" t="s">
        <v>799</v>
      </c>
      <c r="C528" s="26">
        <v>0</v>
      </c>
      <c r="D528" s="26">
        <v>2059883430</v>
      </c>
      <c r="E528" s="26">
        <v>0</v>
      </c>
      <c r="F528" s="26">
        <v>0</v>
      </c>
      <c r="G528" s="26">
        <v>0</v>
      </c>
      <c r="H528" s="26">
        <v>2059883430</v>
      </c>
      <c r="I528" s="26">
        <v>2059883430</v>
      </c>
      <c r="J528" s="26">
        <v>2059883430</v>
      </c>
      <c r="K528" s="26">
        <v>2059883430</v>
      </c>
      <c r="L528" s="26">
        <v>2059883430</v>
      </c>
      <c r="M528" s="26">
        <v>0</v>
      </c>
      <c r="N528" s="26">
        <v>0</v>
      </c>
      <c r="O528" s="26">
        <v>0</v>
      </c>
      <c r="P528" s="26">
        <v>0</v>
      </c>
      <c r="Q528" s="26">
        <v>0</v>
      </c>
      <c r="R528" s="26">
        <v>0</v>
      </c>
      <c r="S528" s="26"/>
      <c r="X528">
        <v>0</v>
      </c>
      <c r="Z528">
        <v>0</v>
      </c>
      <c r="AB528">
        <v>0</v>
      </c>
    </row>
    <row r="529" spans="1:28" x14ac:dyDescent="0.2">
      <c r="A529" s="10" t="s">
        <v>800</v>
      </c>
      <c r="B529" s="86" t="s">
        <v>799</v>
      </c>
      <c r="C529" s="26">
        <v>0</v>
      </c>
      <c r="D529" s="26">
        <v>2059883430</v>
      </c>
      <c r="E529" s="26">
        <v>0</v>
      </c>
      <c r="F529" s="26">
        <v>0</v>
      </c>
      <c r="G529" s="26">
        <v>0</v>
      </c>
      <c r="H529" s="26">
        <v>2059883430</v>
      </c>
      <c r="I529" s="26">
        <v>2059883430</v>
      </c>
      <c r="J529" s="26">
        <v>2059883430</v>
      </c>
      <c r="K529" s="26">
        <v>2059883430</v>
      </c>
      <c r="L529" s="26">
        <v>2059883430</v>
      </c>
      <c r="M529" s="26">
        <v>0</v>
      </c>
      <c r="N529" s="26">
        <v>0</v>
      </c>
      <c r="O529" s="26">
        <v>0</v>
      </c>
      <c r="P529" s="26">
        <v>0</v>
      </c>
      <c r="Q529" s="26">
        <v>0</v>
      </c>
      <c r="R529" s="26">
        <v>0</v>
      </c>
      <c r="S529" s="26"/>
      <c r="X529">
        <v>0</v>
      </c>
      <c r="Z529">
        <v>0</v>
      </c>
      <c r="AB529">
        <v>0</v>
      </c>
    </row>
    <row r="530" spans="1:28" x14ac:dyDescent="0.2">
      <c r="A530" s="10" t="s">
        <v>801</v>
      </c>
      <c r="B530" s="86" t="s">
        <v>802</v>
      </c>
      <c r="C530" s="26">
        <v>4659804713</v>
      </c>
      <c r="D530" s="26">
        <v>6249589114</v>
      </c>
      <c r="E530" s="26">
        <v>0</v>
      </c>
      <c r="F530" s="26">
        <v>0</v>
      </c>
      <c r="G530" s="26">
        <v>0</v>
      </c>
      <c r="H530" s="26">
        <v>10909393827</v>
      </c>
      <c r="I530" s="26">
        <v>10909393827</v>
      </c>
      <c r="J530" s="26">
        <v>10909393827</v>
      </c>
      <c r="K530" s="26">
        <v>7021664027.0900002</v>
      </c>
      <c r="L530" s="26">
        <v>7021664027.0900002</v>
      </c>
      <c r="M530" s="26">
        <v>0</v>
      </c>
      <c r="N530" s="26">
        <v>0</v>
      </c>
      <c r="O530" s="26">
        <v>0</v>
      </c>
      <c r="P530" s="26">
        <v>0</v>
      </c>
      <c r="Q530" s="26">
        <v>3887729799.9099998</v>
      </c>
      <c r="R530" s="26">
        <v>346.97888172670605</v>
      </c>
      <c r="S530" s="26"/>
      <c r="X530">
        <v>0</v>
      </c>
      <c r="Z530">
        <v>0</v>
      </c>
      <c r="AB530">
        <v>0</v>
      </c>
    </row>
    <row r="531" spans="1:28" x14ac:dyDescent="0.2">
      <c r="A531" s="10" t="s">
        <v>803</v>
      </c>
      <c r="B531" s="86" t="s">
        <v>57</v>
      </c>
      <c r="C531" s="26">
        <v>4659804713</v>
      </c>
      <c r="D531" s="26">
        <v>6249589114</v>
      </c>
      <c r="E531" s="26">
        <v>0</v>
      </c>
      <c r="F531" s="26">
        <v>0</v>
      </c>
      <c r="G531" s="26">
        <v>0</v>
      </c>
      <c r="H531" s="26">
        <v>10909393827</v>
      </c>
      <c r="I531" s="26">
        <v>10909393827</v>
      </c>
      <c r="J531" s="26">
        <v>10909393827</v>
      </c>
      <c r="K531" s="26">
        <v>7021664027.0900002</v>
      </c>
      <c r="L531" s="26">
        <v>7021664027.0900002</v>
      </c>
      <c r="M531" s="26">
        <v>0</v>
      </c>
      <c r="N531" s="26">
        <v>0</v>
      </c>
      <c r="O531" s="26">
        <v>0</v>
      </c>
      <c r="P531" s="26">
        <v>0</v>
      </c>
      <c r="Q531" s="26">
        <v>3887729799.9099998</v>
      </c>
      <c r="R531" s="26">
        <v>346.97888172670605</v>
      </c>
      <c r="S531" s="26"/>
      <c r="X531">
        <v>0</v>
      </c>
      <c r="Z531">
        <v>0</v>
      </c>
      <c r="AB531">
        <v>0</v>
      </c>
    </row>
    <row r="532" spans="1:28" x14ac:dyDescent="0.2">
      <c r="A532" s="10" t="s">
        <v>804</v>
      </c>
      <c r="B532" s="86" t="s">
        <v>59</v>
      </c>
      <c r="C532" s="26">
        <v>4659804713</v>
      </c>
      <c r="D532" s="26">
        <v>0</v>
      </c>
      <c r="E532" s="26">
        <v>0</v>
      </c>
      <c r="F532" s="26">
        <v>0</v>
      </c>
      <c r="G532" s="26">
        <v>0</v>
      </c>
      <c r="H532" s="26">
        <v>4659804713</v>
      </c>
      <c r="I532" s="26">
        <v>4659804713</v>
      </c>
      <c r="J532" s="26">
        <v>4659804713</v>
      </c>
      <c r="K532" s="26">
        <v>763994553.77999997</v>
      </c>
      <c r="L532" s="26">
        <v>763994553.77999997</v>
      </c>
      <c r="M532" s="26">
        <v>0</v>
      </c>
      <c r="N532" s="26">
        <v>0</v>
      </c>
      <c r="O532" s="26">
        <v>0</v>
      </c>
      <c r="P532" s="26">
        <v>0</v>
      </c>
      <c r="Q532" s="26">
        <v>3895810159.2199998</v>
      </c>
      <c r="R532" s="26">
        <v>146.97888172670599</v>
      </c>
      <c r="S532" s="26"/>
      <c r="X532">
        <v>0</v>
      </c>
      <c r="Z532">
        <v>0</v>
      </c>
      <c r="AB532">
        <v>0</v>
      </c>
    </row>
    <row r="533" spans="1:28" x14ac:dyDescent="0.2">
      <c r="A533" s="10" t="s">
        <v>805</v>
      </c>
      <c r="B533" s="86" t="s">
        <v>220</v>
      </c>
      <c r="C533" s="26">
        <v>4659804713</v>
      </c>
      <c r="D533" s="26">
        <v>0</v>
      </c>
      <c r="E533" s="26">
        <v>0</v>
      </c>
      <c r="F533" s="26">
        <v>0</v>
      </c>
      <c r="G533" s="26">
        <v>0</v>
      </c>
      <c r="H533" s="26">
        <v>4659804713</v>
      </c>
      <c r="I533" s="26">
        <v>4659804713</v>
      </c>
      <c r="J533" s="26">
        <v>4659804713</v>
      </c>
      <c r="K533" s="26">
        <v>763994553.77999997</v>
      </c>
      <c r="L533" s="26">
        <v>763994553.77999997</v>
      </c>
      <c r="M533" s="26">
        <v>0</v>
      </c>
      <c r="N533" s="26">
        <v>0</v>
      </c>
      <c r="O533" s="26">
        <v>0</v>
      </c>
      <c r="P533" s="26">
        <v>0</v>
      </c>
      <c r="Q533" s="26">
        <v>3895810159.2199998</v>
      </c>
      <c r="R533" s="26">
        <v>146.97888172670599</v>
      </c>
      <c r="S533" s="26"/>
      <c r="X533">
        <v>0</v>
      </c>
      <c r="Z533">
        <v>0</v>
      </c>
      <c r="AB533">
        <v>0</v>
      </c>
    </row>
    <row r="534" spans="1:28" x14ac:dyDescent="0.2">
      <c r="A534" s="10" t="s">
        <v>806</v>
      </c>
      <c r="B534" s="86" t="s">
        <v>222</v>
      </c>
      <c r="C534" s="26">
        <v>4500000000</v>
      </c>
      <c r="D534" s="26">
        <v>0</v>
      </c>
      <c r="E534" s="26">
        <v>0</v>
      </c>
      <c r="F534" s="26">
        <v>0</v>
      </c>
      <c r="G534" s="26">
        <v>0</v>
      </c>
      <c r="H534" s="26">
        <v>4500000000</v>
      </c>
      <c r="I534" s="26">
        <v>4500000000</v>
      </c>
      <c r="J534" s="26">
        <v>4500000000</v>
      </c>
      <c r="K534" s="26">
        <v>704274619.77999997</v>
      </c>
      <c r="L534" s="26">
        <v>704274619.77999997</v>
      </c>
      <c r="M534" s="26">
        <v>0</v>
      </c>
      <c r="N534" s="26">
        <v>0</v>
      </c>
      <c r="O534" s="26">
        <v>0</v>
      </c>
      <c r="P534" s="26">
        <v>0</v>
      </c>
      <c r="Q534" s="26">
        <v>3795725380.2199998</v>
      </c>
      <c r="R534" s="26">
        <v>84.349452893777794</v>
      </c>
      <c r="S534" s="26"/>
      <c r="X534">
        <v>0</v>
      </c>
      <c r="Z534">
        <v>0</v>
      </c>
      <c r="AB534">
        <v>0</v>
      </c>
    </row>
    <row r="535" spans="1:28" x14ac:dyDescent="0.2">
      <c r="A535" s="10" t="s">
        <v>807</v>
      </c>
      <c r="B535" s="86" t="s">
        <v>232</v>
      </c>
      <c r="C535" s="26">
        <v>4500000000</v>
      </c>
      <c r="D535" s="26">
        <v>0</v>
      </c>
      <c r="E535" s="26">
        <v>0</v>
      </c>
      <c r="F535" s="26">
        <v>0</v>
      </c>
      <c r="G535" s="26">
        <v>0</v>
      </c>
      <c r="H535" s="26">
        <v>4500000000</v>
      </c>
      <c r="I535" s="26">
        <v>4500000000</v>
      </c>
      <c r="J535" s="26">
        <v>4500000000</v>
      </c>
      <c r="K535" s="26">
        <v>704274619.77999997</v>
      </c>
      <c r="L535" s="26">
        <v>704274619.77999997</v>
      </c>
      <c r="M535" s="26">
        <v>0</v>
      </c>
      <c r="N535" s="26">
        <v>0</v>
      </c>
      <c r="O535" s="26">
        <v>0</v>
      </c>
      <c r="P535" s="26">
        <v>0</v>
      </c>
      <c r="Q535" s="26">
        <v>3795725380.2199998</v>
      </c>
      <c r="R535" s="26">
        <v>84.349452893777794</v>
      </c>
      <c r="S535" s="26"/>
      <c r="X535">
        <v>0</v>
      </c>
      <c r="Z535">
        <v>0</v>
      </c>
      <c r="AB535">
        <v>0</v>
      </c>
    </row>
    <row r="536" spans="1:28" x14ac:dyDescent="0.2">
      <c r="A536" s="10" t="s">
        <v>808</v>
      </c>
      <c r="B536" s="86" t="s">
        <v>809</v>
      </c>
      <c r="C536" s="26">
        <v>4500000000</v>
      </c>
      <c r="D536" s="26">
        <v>0</v>
      </c>
      <c r="E536" s="26">
        <v>0</v>
      </c>
      <c r="F536" s="26">
        <v>0</v>
      </c>
      <c r="G536" s="26">
        <v>0</v>
      </c>
      <c r="H536" s="26">
        <v>4500000000</v>
      </c>
      <c r="I536" s="26">
        <v>4500000000</v>
      </c>
      <c r="J536" s="26">
        <v>4500000000</v>
      </c>
      <c r="K536" s="26">
        <v>704274619.77999997</v>
      </c>
      <c r="L536" s="26">
        <v>704274619.77999997</v>
      </c>
      <c r="M536" s="26">
        <v>0</v>
      </c>
      <c r="N536" s="26">
        <v>0</v>
      </c>
      <c r="O536" s="26">
        <v>0</v>
      </c>
      <c r="P536" s="26">
        <v>0</v>
      </c>
      <c r="Q536" s="26">
        <v>3795725380.2199998</v>
      </c>
      <c r="R536" s="26">
        <v>84.349452893777794</v>
      </c>
      <c r="S536" s="26"/>
      <c r="X536">
        <v>0</v>
      </c>
      <c r="Z536">
        <v>0</v>
      </c>
      <c r="AB536">
        <v>0</v>
      </c>
    </row>
    <row r="537" spans="1:28" x14ac:dyDescent="0.2">
      <c r="A537" s="10" t="s">
        <v>810</v>
      </c>
      <c r="B537" s="86" t="s">
        <v>809</v>
      </c>
      <c r="C537" s="26">
        <v>4500000000</v>
      </c>
      <c r="D537" s="26">
        <v>0</v>
      </c>
      <c r="E537" s="26">
        <v>0</v>
      </c>
      <c r="F537" s="26">
        <v>0</v>
      </c>
      <c r="G537" s="26">
        <v>0</v>
      </c>
      <c r="H537" s="26">
        <v>4500000000</v>
      </c>
      <c r="I537" s="26">
        <v>4500000000</v>
      </c>
      <c r="J537" s="26">
        <v>4500000000</v>
      </c>
      <c r="K537" s="26">
        <v>704274619.77999997</v>
      </c>
      <c r="L537" s="26">
        <v>704274619.77999997</v>
      </c>
      <c r="M537" s="26">
        <v>0</v>
      </c>
      <c r="N537" s="26">
        <v>0</v>
      </c>
      <c r="O537" s="26">
        <v>0</v>
      </c>
      <c r="P537" s="26">
        <v>0</v>
      </c>
      <c r="Q537" s="26">
        <v>3795725380.2199998</v>
      </c>
      <c r="R537" s="26">
        <v>84.349452893777794</v>
      </c>
      <c r="S537" s="26"/>
      <c r="X537">
        <v>0</v>
      </c>
      <c r="Z537">
        <v>0</v>
      </c>
      <c r="AB537">
        <v>0</v>
      </c>
    </row>
    <row r="538" spans="1:28" x14ac:dyDescent="0.2">
      <c r="A538" s="10" t="s">
        <v>811</v>
      </c>
      <c r="B538" s="86" t="s">
        <v>809</v>
      </c>
      <c r="C538" s="26">
        <v>4500000000</v>
      </c>
      <c r="D538" s="26">
        <v>0</v>
      </c>
      <c r="E538" s="26">
        <v>0</v>
      </c>
      <c r="F538" s="26">
        <v>0</v>
      </c>
      <c r="G538" s="26">
        <v>0</v>
      </c>
      <c r="H538" s="26">
        <v>4500000000</v>
      </c>
      <c r="I538" s="26">
        <v>4500000000</v>
      </c>
      <c r="J538" s="26">
        <v>4500000000</v>
      </c>
      <c r="K538" s="26">
        <v>704274619.77999997</v>
      </c>
      <c r="L538" s="26">
        <v>704274619.77999997</v>
      </c>
      <c r="M538" s="26">
        <v>0</v>
      </c>
      <c r="N538" s="26">
        <v>0</v>
      </c>
      <c r="O538" s="26">
        <v>0</v>
      </c>
      <c r="P538" s="26">
        <v>0</v>
      </c>
      <c r="Q538" s="26">
        <v>3795725380.2199998</v>
      </c>
      <c r="R538" s="26">
        <v>84.349452893777794</v>
      </c>
      <c r="S538" s="26"/>
      <c r="X538">
        <v>0</v>
      </c>
      <c r="Z538">
        <v>0</v>
      </c>
      <c r="AB538">
        <v>0</v>
      </c>
    </row>
    <row r="539" spans="1:28" x14ac:dyDescent="0.2">
      <c r="A539" s="10" t="s">
        <v>812</v>
      </c>
      <c r="B539" s="86" t="s">
        <v>809</v>
      </c>
      <c r="C539" s="26">
        <v>4500000000</v>
      </c>
      <c r="D539" s="26">
        <v>0</v>
      </c>
      <c r="E539" s="26">
        <v>0</v>
      </c>
      <c r="F539" s="26">
        <v>0</v>
      </c>
      <c r="G539" s="26">
        <v>0</v>
      </c>
      <c r="H539" s="26">
        <v>4500000000</v>
      </c>
      <c r="I539" s="26">
        <v>4500000000</v>
      </c>
      <c r="J539" s="26">
        <v>4500000000</v>
      </c>
      <c r="K539" s="26">
        <v>704274619.77999997</v>
      </c>
      <c r="L539" s="26">
        <v>704274619.77999997</v>
      </c>
      <c r="M539" s="26">
        <v>0</v>
      </c>
      <c r="N539" s="26">
        <v>0</v>
      </c>
      <c r="O539" s="26">
        <v>0</v>
      </c>
      <c r="P539" s="26">
        <v>0</v>
      </c>
      <c r="Q539" s="26">
        <v>3795725380.2199998</v>
      </c>
      <c r="R539" s="26">
        <v>84.349452893777794</v>
      </c>
      <c r="S539" s="26"/>
      <c r="X539">
        <v>0</v>
      </c>
      <c r="Z539">
        <v>0</v>
      </c>
      <c r="AB539">
        <v>0</v>
      </c>
    </row>
    <row r="540" spans="1:28" x14ac:dyDescent="0.2">
      <c r="A540" s="10" t="s">
        <v>813</v>
      </c>
      <c r="B540" s="86" t="s">
        <v>329</v>
      </c>
      <c r="C540" s="26">
        <v>159804713</v>
      </c>
      <c r="D540" s="26">
        <v>0</v>
      </c>
      <c r="E540" s="26">
        <v>0</v>
      </c>
      <c r="F540" s="26">
        <v>0</v>
      </c>
      <c r="G540" s="26">
        <v>0</v>
      </c>
      <c r="H540" s="26">
        <v>159804713</v>
      </c>
      <c r="I540" s="26">
        <v>159804713</v>
      </c>
      <c r="J540" s="26">
        <v>159804713</v>
      </c>
      <c r="K540" s="26">
        <v>59719934</v>
      </c>
      <c r="L540" s="26">
        <v>59719934</v>
      </c>
      <c r="M540" s="26">
        <v>0</v>
      </c>
      <c r="N540" s="26">
        <v>0</v>
      </c>
      <c r="O540" s="26">
        <v>0</v>
      </c>
      <c r="P540" s="26">
        <v>0</v>
      </c>
      <c r="Q540" s="26">
        <v>100084779</v>
      </c>
      <c r="R540" s="26">
        <v>62.629428832928099</v>
      </c>
      <c r="S540" s="26"/>
      <c r="X540">
        <v>0</v>
      </c>
      <c r="Z540">
        <v>0</v>
      </c>
      <c r="AB540">
        <v>0</v>
      </c>
    </row>
    <row r="541" spans="1:28" x14ac:dyDescent="0.2">
      <c r="A541" s="10" t="s">
        <v>814</v>
      </c>
      <c r="B541" s="86" t="s">
        <v>331</v>
      </c>
      <c r="C541" s="26">
        <v>159804713</v>
      </c>
      <c r="D541" s="26">
        <v>0</v>
      </c>
      <c r="E541" s="26">
        <v>0</v>
      </c>
      <c r="F541" s="26">
        <v>0</v>
      </c>
      <c r="G541" s="26">
        <v>0</v>
      </c>
      <c r="H541" s="26">
        <v>159804713</v>
      </c>
      <c r="I541" s="26">
        <v>159804713</v>
      </c>
      <c r="J541" s="26">
        <v>159804713</v>
      </c>
      <c r="K541" s="26">
        <v>59719934</v>
      </c>
      <c r="L541" s="26">
        <v>59719934</v>
      </c>
      <c r="M541" s="26">
        <v>0</v>
      </c>
      <c r="N541" s="26">
        <v>0</v>
      </c>
      <c r="O541" s="26">
        <v>0</v>
      </c>
      <c r="P541" s="26">
        <v>0</v>
      </c>
      <c r="Q541" s="26">
        <v>100084779</v>
      </c>
      <c r="R541" s="26">
        <v>62.629428832928099</v>
      </c>
      <c r="S541" s="26"/>
      <c r="X541">
        <v>0</v>
      </c>
      <c r="Z541">
        <v>0</v>
      </c>
      <c r="AB541">
        <v>0</v>
      </c>
    </row>
    <row r="542" spans="1:28" x14ac:dyDescent="0.2">
      <c r="A542" s="10" t="s">
        <v>815</v>
      </c>
      <c r="B542" s="86" t="s">
        <v>816</v>
      </c>
      <c r="C542" s="26">
        <v>159804713</v>
      </c>
      <c r="D542" s="26">
        <v>0</v>
      </c>
      <c r="E542" s="26">
        <v>0</v>
      </c>
      <c r="F542" s="26">
        <v>0</v>
      </c>
      <c r="G542" s="26">
        <v>0</v>
      </c>
      <c r="H542" s="26">
        <v>159804713</v>
      </c>
      <c r="I542" s="26">
        <v>159804713</v>
      </c>
      <c r="J542" s="26">
        <v>159804713</v>
      </c>
      <c r="K542" s="26">
        <v>59719934</v>
      </c>
      <c r="L542" s="26">
        <v>59719934</v>
      </c>
      <c r="M542" s="26">
        <v>0</v>
      </c>
      <c r="N542" s="26">
        <v>0</v>
      </c>
      <c r="O542" s="26">
        <v>0</v>
      </c>
      <c r="P542" s="26">
        <v>0</v>
      </c>
      <c r="Q542" s="26">
        <v>100084779</v>
      </c>
      <c r="R542" s="26">
        <v>62.629428832928099</v>
      </c>
      <c r="S542" s="26"/>
      <c r="X542">
        <v>0</v>
      </c>
      <c r="Z542">
        <v>0</v>
      </c>
      <c r="AB542">
        <v>0</v>
      </c>
    </row>
    <row r="543" spans="1:28" x14ac:dyDescent="0.2">
      <c r="A543" s="10" t="s">
        <v>817</v>
      </c>
      <c r="B543" s="86" t="s">
        <v>818</v>
      </c>
      <c r="C543" s="26">
        <v>159804713</v>
      </c>
      <c r="D543" s="26">
        <v>0</v>
      </c>
      <c r="E543" s="26">
        <v>0</v>
      </c>
      <c r="F543" s="26">
        <v>0</v>
      </c>
      <c r="G543" s="26">
        <v>0</v>
      </c>
      <c r="H543" s="26">
        <v>159804713</v>
      </c>
      <c r="I543" s="26">
        <v>159804713</v>
      </c>
      <c r="J543" s="26">
        <v>159804713</v>
      </c>
      <c r="K543" s="26">
        <v>59719934</v>
      </c>
      <c r="L543" s="26">
        <v>59719934</v>
      </c>
      <c r="M543" s="26">
        <v>0</v>
      </c>
      <c r="N543" s="26">
        <v>0</v>
      </c>
      <c r="O543" s="26">
        <v>0</v>
      </c>
      <c r="P543" s="26">
        <v>0</v>
      </c>
      <c r="Q543" s="26">
        <v>100084779</v>
      </c>
      <c r="R543" s="26">
        <v>62.629428832928099</v>
      </c>
      <c r="S543" s="26"/>
      <c r="X543">
        <v>0</v>
      </c>
      <c r="Z543">
        <v>0</v>
      </c>
      <c r="AB543">
        <v>0</v>
      </c>
    </row>
    <row r="544" spans="1:28" x14ac:dyDescent="0.2">
      <c r="A544" s="10" t="s">
        <v>819</v>
      </c>
      <c r="B544" s="86" t="s">
        <v>818</v>
      </c>
      <c r="C544" s="26">
        <v>159804713</v>
      </c>
      <c r="D544" s="26">
        <v>0</v>
      </c>
      <c r="E544" s="26">
        <v>0</v>
      </c>
      <c r="F544" s="26">
        <v>0</v>
      </c>
      <c r="G544" s="26">
        <v>0</v>
      </c>
      <c r="H544" s="26">
        <v>159804713</v>
      </c>
      <c r="I544" s="26">
        <v>159804713</v>
      </c>
      <c r="J544" s="26">
        <v>159804713</v>
      </c>
      <c r="K544" s="26">
        <v>59719934</v>
      </c>
      <c r="L544" s="26">
        <v>59719934</v>
      </c>
      <c r="M544" s="26">
        <v>0</v>
      </c>
      <c r="N544" s="26">
        <v>0</v>
      </c>
      <c r="O544" s="26">
        <v>0</v>
      </c>
      <c r="P544" s="26">
        <v>0</v>
      </c>
      <c r="Q544" s="26">
        <v>100084779</v>
      </c>
      <c r="R544" s="26">
        <v>62.629428832928099</v>
      </c>
      <c r="S544" s="26"/>
      <c r="X544">
        <v>0</v>
      </c>
      <c r="Z544">
        <v>0</v>
      </c>
      <c r="AB544">
        <v>0</v>
      </c>
    </row>
    <row r="545" spans="1:28" x14ac:dyDescent="0.2">
      <c r="A545" s="10" t="s">
        <v>820</v>
      </c>
      <c r="B545" s="86" t="s">
        <v>821</v>
      </c>
      <c r="C545" s="26">
        <v>159804713</v>
      </c>
      <c r="D545" s="26">
        <v>0</v>
      </c>
      <c r="E545" s="26">
        <v>0</v>
      </c>
      <c r="F545" s="26">
        <v>0</v>
      </c>
      <c r="G545" s="26">
        <v>0</v>
      </c>
      <c r="H545" s="26">
        <v>159804713</v>
      </c>
      <c r="I545" s="26">
        <v>159804713</v>
      </c>
      <c r="J545" s="26">
        <v>159804713</v>
      </c>
      <c r="K545" s="26">
        <v>59719934</v>
      </c>
      <c r="L545" s="26">
        <v>59719934</v>
      </c>
      <c r="M545" s="26">
        <v>0</v>
      </c>
      <c r="N545" s="26">
        <v>0</v>
      </c>
      <c r="O545" s="26">
        <v>0</v>
      </c>
      <c r="P545" s="26">
        <v>0</v>
      </c>
      <c r="Q545" s="26">
        <v>100084779</v>
      </c>
      <c r="R545" s="26">
        <v>62.629428832928099</v>
      </c>
      <c r="S545" s="26"/>
      <c r="X545">
        <v>0</v>
      </c>
      <c r="Z545">
        <v>0</v>
      </c>
      <c r="AB545">
        <v>0</v>
      </c>
    </row>
    <row r="546" spans="1:28" x14ac:dyDescent="0.2">
      <c r="A546" s="10" t="s">
        <v>822</v>
      </c>
      <c r="B546" s="86" t="s">
        <v>414</v>
      </c>
      <c r="C546" s="26">
        <v>0</v>
      </c>
      <c r="D546" s="26">
        <v>6249589114</v>
      </c>
      <c r="E546" s="26">
        <v>0</v>
      </c>
      <c r="F546" s="26">
        <v>0</v>
      </c>
      <c r="G546" s="26">
        <v>0</v>
      </c>
      <c r="H546" s="26">
        <v>6249589114</v>
      </c>
      <c r="I546" s="26">
        <v>6249589114</v>
      </c>
      <c r="J546" s="26">
        <v>6249589114</v>
      </c>
      <c r="K546" s="26">
        <v>6257669473.3100004</v>
      </c>
      <c r="L546" s="26">
        <v>6257669473.3100004</v>
      </c>
      <c r="M546" s="26">
        <v>0</v>
      </c>
      <c r="N546" s="26">
        <v>0</v>
      </c>
      <c r="O546" s="26">
        <v>0</v>
      </c>
      <c r="P546" s="26">
        <v>0</v>
      </c>
      <c r="Q546" s="26">
        <v>-8080359.3099999996</v>
      </c>
      <c r="R546" s="26">
        <v>200</v>
      </c>
      <c r="S546" s="26"/>
      <c r="X546">
        <v>0</v>
      </c>
      <c r="Z546">
        <v>0</v>
      </c>
      <c r="AB546">
        <v>0</v>
      </c>
    </row>
    <row r="547" spans="1:28" x14ac:dyDescent="0.2">
      <c r="A547" s="10" t="s">
        <v>823</v>
      </c>
      <c r="B547" s="86" t="s">
        <v>425</v>
      </c>
      <c r="C547" s="26">
        <v>0</v>
      </c>
      <c r="D547" s="26">
        <v>0</v>
      </c>
      <c r="E547" s="26">
        <v>0</v>
      </c>
      <c r="F547" s="26">
        <v>0</v>
      </c>
      <c r="G547" s="26">
        <v>0</v>
      </c>
      <c r="H547" s="26">
        <v>0</v>
      </c>
      <c r="I547" s="26">
        <v>0</v>
      </c>
      <c r="J547" s="26">
        <v>0</v>
      </c>
      <c r="K547" s="26">
        <v>8080359.3099999996</v>
      </c>
      <c r="L547" s="26">
        <v>8080359.3099999996</v>
      </c>
      <c r="M547" s="26">
        <v>0</v>
      </c>
      <c r="N547" s="26">
        <v>0</v>
      </c>
      <c r="O547" s="26">
        <v>0</v>
      </c>
      <c r="P547" s="26">
        <v>0</v>
      </c>
      <c r="Q547" s="26">
        <v>-8080359.3099999996</v>
      </c>
      <c r="R547" s="26">
        <v>200</v>
      </c>
      <c r="S547" s="26"/>
      <c r="X547">
        <v>0</v>
      </c>
      <c r="Z547">
        <v>0</v>
      </c>
      <c r="AB547">
        <v>0</v>
      </c>
    </row>
    <row r="548" spans="1:28" x14ac:dyDescent="0.2">
      <c r="A548" s="10" t="s">
        <v>824</v>
      </c>
      <c r="B548" s="86" t="s">
        <v>427</v>
      </c>
      <c r="C548" s="26">
        <v>0</v>
      </c>
      <c r="D548" s="26">
        <v>0</v>
      </c>
      <c r="E548" s="26">
        <v>0</v>
      </c>
      <c r="F548" s="26">
        <v>0</v>
      </c>
      <c r="G548" s="26">
        <v>0</v>
      </c>
      <c r="H548" s="26">
        <v>0</v>
      </c>
      <c r="I548" s="26">
        <v>0</v>
      </c>
      <c r="J548" s="26">
        <v>0</v>
      </c>
      <c r="K548" s="26">
        <v>8080359.3099999996</v>
      </c>
      <c r="L548" s="26">
        <v>8080359.3099999996</v>
      </c>
      <c r="M548" s="26">
        <v>0</v>
      </c>
      <c r="N548" s="26">
        <v>0</v>
      </c>
      <c r="O548" s="26">
        <v>0</v>
      </c>
      <c r="P548" s="26">
        <v>0</v>
      </c>
      <c r="Q548" s="26">
        <v>-8080359.3099999996</v>
      </c>
      <c r="R548" s="26">
        <v>200</v>
      </c>
      <c r="S548" s="26"/>
      <c r="X548">
        <v>0</v>
      </c>
      <c r="Z548">
        <v>0</v>
      </c>
      <c r="AB548">
        <v>0</v>
      </c>
    </row>
    <row r="549" spans="1:28" x14ac:dyDescent="0.2">
      <c r="A549" s="10" t="s">
        <v>825</v>
      </c>
      <c r="B549" s="86" t="s">
        <v>826</v>
      </c>
      <c r="C549" s="26">
        <v>0</v>
      </c>
      <c r="D549" s="26">
        <v>0</v>
      </c>
      <c r="E549" s="26">
        <v>0</v>
      </c>
      <c r="F549" s="26">
        <v>0</v>
      </c>
      <c r="G549" s="26">
        <v>0</v>
      </c>
      <c r="H549" s="26">
        <v>0</v>
      </c>
      <c r="I549" s="26">
        <v>0</v>
      </c>
      <c r="J549" s="26">
        <v>0</v>
      </c>
      <c r="K549" s="26">
        <v>55661.97</v>
      </c>
      <c r="L549" s="26">
        <v>55661.97</v>
      </c>
      <c r="M549" s="26">
        <v>0</v>
      </c>
      <c r="N549" s="26">
        <v>0</v>
      </c>
      <c r="O549" s="26">
        <v>0</v>
      </c>
      <c r="P549" s="26">
        <v>0</v>
      </c>
      <c r="Q549" s="26">
        <v>-55661.97</v>
      </c>
      <c r="R549" s="26">
        <v>100</v>
      </c>
      <c r="S549" s="26"/>
      <c r="X549">
        <v>0</v>
      </c>
      <c r="Z549">
        <v>0</v>
      </c>
      <c r="AB549">
        <v>0</v>
      </c>
    </row>
    <row r="550" spans="1:28" x14ac:dyDescent="0.2">
      <c r="A550" s="10" t="s">
        <v>827</v>
      </c>
      <c r="B550" s="86" t="s">
        <v>826</v>
      </c>
      <c r="C550" s="26">
        <v>0</v>
      </c>
      <c r="D550" s="26">
        <v>0</v>
      </c>
      <c r="E550" s="26">
        <v>0</v>
      </c>
      <c r="F550" s="26">
        <v>0</v>
      </c>
      <c r="G550" s="26">
        <v>0</v>
      </c>
      <c r="H550" s="26">
        <v>0</v>
      </c>
      <c r="I550" s="26">
        <v>0</v>
      </c>
      <c r="J550" s="26">
        <v>0</v>
      </c>
      <c r="K550" s="26">
        <v>55661.97</v>
      </c>
      <c r="L550" s="26">
        <v>55661.97</v>
      </c>
      <c r="M550" s="26">
        <v>0</v>
      </c>
      <c r="N550" s="26">
        <v>0</v>
      </c>
      <c r="O550" s="26">
        <v>0</v>
      </c>
      <c r="P550" s="26">
        <v>0</v>
      </c>
      <c r="Q550" s="26">
        <v>-55661.97</v>
      </c>
      <c r="R550" s="26">
        <v>100</v>
      </c>
      <c r="S550" s="26"/>
      <c r="X550">
        <v>0</v>
      </c>
      <c r="Z550">
        <v>0</v>
      </c>
      <c r="AB550">
        <v>0</v>
      </c>
    </row>
    <row r="551" spans="1:28" x14ac:dyDescent="0.2">
      <c r="A551" s="10" t="s">
        <v>828</v>
      </c>
      <c r="B551" s="86" t="s">
        <v>826</v>
      </c>
      <c r="C551" s="26">
        <v>0</v>
      </c>
      <c r="D551" s="26">
        <v>0</v>
      </c>
      <c r="E551" s="26">
        <v>0</v>
      </c>
      <c r="F551" s="26">
        <v>0</v>
      </c>
      <c r="G551" s="26">
        <v>0</v>
      </c>
      <c r="H551" s="26">
        <v>0</v>
      </c>
      <c r="I551" s="26">
        <v>0</v>
      </c>
      <c r="J551" s="26">
        <v>0</v>
      </c>
      <c r="K551" s="26">
        <v>55661.97</v>
      </c>
      <c r="L551" s="26">
        <v>55661.97</v>
      </c>
      <c r="M551" s="26">
        <v>0</v>
      </c>
      <c r="N551" s="26">
        <v>0</v>
      </c>
      <c r="O551" s="26">
        <v>0</v>
      </c>
      <c r="P551" s="26">
        <v>0</v>
      </c>
      <c r="Q551" s="26">
        <v>-55661.97</v>
      </c>
      <c r="R551" s="26">
        <v>100</v>
      </c>
      <c r="S551" s="26"/>
      <c r="X551">
        <v>0</v>
      </c>
      <c r="Z551">
        <v>0</v>
      </c>
      <c r="AB551">
        <v>0</v>
      </c>
    </row>
    <row r="552" spans="1:28" x14ac:dyDescent="0.2">
      <c r="A552" s="10" t="s">
        <v>829</v>
      </c>
      <c r="B552" s="86" t="s">
        <v>826</v>
      </c>
      <c r="C552" s="26">
        <v>0</v>
      </c>
      <c r="D552" s="26">
        <v>0</v>
      </c>
      <c r="E552" s="26">
        <v>0</v>
      </c>
      <c r="F552" s="26">
        <v>0</v>
      </c>
      <c r="G552" s="26">
        <v>0</v>
      </c>
      <c r="H552" s="26">
        <v>0</v>
      </c>
      <c r="I552" s="26">
        <v>0</v>
      </c>
      <c r="J552" s="26">
        <v>0</v>
      </c>
      <c r="K552" s="26">
        <v>55661.97</v>
      </c>
      <c r="L552" s="26">
        <v>55661.97</v>
      </c>
      <c r="M552" s="26">
        <v>0</v>
      </c>
      <c r="N552" s="26">
        <v>0</v>
      </c>
      <c r="O552" s="26">
        <v>0</v>
      </c>
      <c r="P552" s="26">
        <v>0</v>
      </c>
      <c r="Q552" s="26">
        <v>-55661.97</v>
      </c>
      <c r="R552" s="26">
        <v>100</v>
      </c>
      <c r="S552" s="26"/>
      <c r="X552">
        <v>0</v>
      </c>
      <c r="Z552">
        <v>0</v>
      </c>
      <c r="AB552">
        <v>0</v>
      </c>
    </row>
    <row r="553" spans="1:28" x14ac:dyDescent="0.2">
      <c r="A553" s="10" t="s">
        <v>830</v>
      </c>
      <c r="B553" s="86" t="s">
        <v>821</v>
      </c>
      <c r="C553" s="26">
        <v>0</v>
      </c>
      <c r="D553" s="26">
        <v>0</v>
      </c>
      <c r="E553" s="26">
        <v>0</v>
      </c>
      <c r="F553" s="26">
        <v>0</v>
      </c>
      <c r="G553" s="26">
        <v>0</v>
      </c>
      <c r="H553" s="26">
        <v>0</v>
      </c>
      <c r="I553" s="26">
        <v>0</v>
      </c>
      <c r="J553" s="26">
        <v>0</v>
      </c>
      <c r="K553" s="26">
        <v>55661.97</v>
      </c>
      <c r="L553" s="26">
        <v>55661.97</v>
      </c>
      <c r="M553" s="26">
        <v>0</v>
      </c>
      <c r="N553" s="26">
        <v>0</v>
      </c>
      <c r="O553" s="26">
        <v>0</v>
      </c>
      <c r="P553" s="26">
        <v>0</v>
      </c>
      <c r="Q553" s="26">
        <v>-55661.97</v>
      </c>
      <c r="R553" s="26">
        <v>100</v>
      </c>
      <c r="S553" s="26"/>
      <c r="X553">
        <v>0</v>
      </c>
      <c r="Z553">
        <v>0</v>
      </c>
      <c r="AB553">
        <v>0</v>
      </c>
    </row>
    <row r="554" spans="1:28" x14ac:dyDescent="0.2">
      <c r="A554" s="10" t="s">
        <v>831</v>
      </c>
      <c r="B554" s="86" t="s">
        <v>832</v>
      </c>
      <c r="C554" s="26">
        <v>0</v>
      </c>
      <c r="D554" s="26">
        <v>0</v>
      </c>
      <c r="E554" s="26">
        <v>0</v>
      </c>
      <c r="F554" s="26">
        <v>0</v>
      </c>
      <c r="G554" s="26">
        <v>0</v>
      </c>
      <c r="H554" s="26">
        <v>0</v>
      </c>
      <c r="I554" s="26">
        <v>0</v>
      </c>
      <c r="J554" s="26">
        <v>0</v>
      </c>
      <c r="K554" s="26">
        <v>8024697.3399999999</v>
      </c>
      <c r="L554" s="26">
        <v>8024697.3399999999</v>
      </c>
      <c r="M554" s="26">
        <v>0</v>
      </c>
      <c r="N554" s="26">
        <v>0</v>
      </c>
      <c r="O554" s="26">
        <v>0</v>
      </c>
      <c r="P554" s="26">
        <v>0</v>
      </c>
      <c r="Q554" s="26">
        <v>-8024697.3399999999</v>
      </c>
      <c r="R554" s="26">
        <v>100</v>
      </c>
      <c r="S554" s="26"/>
      <c r="X554">
        <v>0</v>
      </c>
      <c r="Z554">
        <v>0</v>
      </c>
      <c r="AB554">
        <v>0</v>
      </c>
    </row>
    <row r="555" spans="1:28" x14ac:dyDescent="0.2">
      <c r="A555" s="10" t="s">
        <v>833</v>
      </c>
      <c r="B555" s="86" t="s">
        <v>832</v>
      </c>
      <c r="C555" s="26">
        <v>0</v>
      </c>
      <c r="D555" s="26">
        <v>0</v>
      </c>
      <c r="E555" s="26">
        <v>0</v>
      </c>
      <c r="F555" s="26">
        <v>0</v>
      </c>
      <c r="G555" s="26">
        <v>0</v>
      </c>
      <c r="H555" s="26">
        <v>0</v>
      </c>
      <c r="I555" s="26">
        <v>0</v>
      </c>
      <c r="J555" s="26">
        <v>0</v>
      </c>
      <c r="K555" s="26">
        <v>8024697.3399999999</v>
      </c>
      <c r="L555" s="26">
        <v>8024697.3399999999</v>
      </c>
      <c r="M555" s="26">
        <v>0</v>
      </c>
      <c r="N555" s="26">
        <v>0</v>
      </c>
      <c r="O555" s="26">
        <v>0</v>
      </c>
      <c r="P555" s="26">
        <v>0</v>
      </c>
      <c r="Q555" s="26">
        <v>-8024697.3399999999</v>
      </c>
      <c r="R555" s="26">
        <v>100</v>
      </c>
      <c r="S555" s="26"/>
      <c r="X555">
        <v>0</v>
      </c>
      <c r="Z555">
        <v>0</v>
      </c>
      <c r="AB555">
        <v>0</v>
      </c>
    </row>
    <row r="556" spans="1:28" x14ac:dyDescent="0.2">
      <c r="A556" s="10" t="s">
        <v>834</v>
      </c>
      <c r="B556" s="86" t="s">
        <v>832</v>
      </c>
      <c r="C556" s="26">
        <v>0</v>
      </c>
      <c r="D556" s="26">
        <v>0</v>
      </c>
      <c r="E556" s="26">
        <v>0</v>
      </c>
      <c r="F556" s="26">
        <v>0</v>
      </c>
      <c r="G556" s="26">
        <v>0</v>
      </c>
      <c r="H556" s="26">
        <v>0</v>
      </c>
      <c r="I556" s="26">
        <v>0</v>
      </c>
      <c r="J556" s="26">
        <v>0</v>
      </c>
      <c r="K556" s="26">
        <v>8024697.3399999999</v>
      </c>
      <c r="L556" s="26">
        <v>8024697.3399999999</v>
      </c>
      <c r="M556" s="26">
        <v>0</v>
      </c>
      <c r="N556" s="26">
        <v>0</v>
      </c>
      <c r="O556" s="26">
        <v>0</v>
      </c>
      <c r="P556" s="26">
        <v>0</v>
      </c>
      <c r="Q556" s="26">
        <v>-8024697.3399999999</v>
      </c>
      <c r="R556" s="26">
        <v>100</v>
      </c>
      <c r="S556" s="26"/>
      <c r="X556">
        <v>0</v>
      </c>
      <c r="Z556">
        <v>0</v>
      </c>
      <c r="AB556">
        <v>0</v>
      </c>
    </row>
    <row r="557" spans="1:28" x14ac:dyDescent="0.2">
      <c r="A557" s="10" t="s">
        <v>835</v>
      </c>
      <c r="B557" s="86" t="s">
        <v>832</v>
      </c>
      <c r="C557" s="26">
        <v>0</v>
      </c>
      <c r="D557" s="26">
        <v>0</v>
      </c>
      <c r="E557" s="26">
        <v>0</v>
      </c>
      <c r="F557" s="26">
        <v>0</v>
      </c>
      <c r="G557" s="26">
        <v>0</v>
      </c>
      <c r="H557" s="26">
        <v>0</v>
      </c>
      <c r="I557" s="26">
        <v>0</v>
      </c>
      <c r="J557" s="26">
        <v>0</v>
      </c>
      <c r="K557" s="26">
        <v>8024697.3399999999</v>
      </c>
      <c r="L557" s="26">
        <v>8024697.3399999999</v>
      </c>
      <c r="M557" s="26">
        <v>0</v>
      </c>
      <c r="N557" s="26">
        <v>0</v>
      </c>
      <c r="O557" s="26">
        <v>0</v>
      </c>
      <c r="P557" s="26">
        <v>0</v>
      </c>
      <c r="Q557" s="26">
        <v>-8024697.3399999999</v>
      </c>
      <c r="R557" s="26">
        <v>100</v>
      </c>
      <c r="S557" s="26"/>
      <c r="X557">
        <v>0</v>
      </c>
      <c r="Z557">
        <v>0</v>
      </c>
      <c r="AB557">
        <v>0</v>
      </c>
    </row>
    <row r="558" spans="1:28" x14ac:dyDescent="0.2">
      <c r="A558" s="10" t="s">
        <v>836</v>
      </c>
      <c r="B558" s="86" t="s">
        <v>837</v>
      </c>
      <c r="C558" s="26">
        <v>0</v>
      </c>
      <c r="D558" s="26">
        <v>0</v>
      </c>
      <c r="E558" s="26">
        <v>0</v>
      </c>
      <c r="F558" s="26">
        <v>0</v>
      </c>
      <c r="G558" s="26">
        <v>0</v>
      </c>
      <c r="H558" s="26">
        <v>0</v>
      </c>
      <c r="I558" s="26">
        <v>0</v>
      </c>
      <c r="J558" s="26">
        <v>0</v>
      </c>
      <c r="K558" s="26">
        <v>8024697.3399999999</v>
      </c>
      <c r="L558" s="26">
        <v>8024697.3399999999</v>
      </c>
      <c r="M558" s="26">
        <v>0</v>
      </c>
      <c r="N558" s="26">
        <v>0</v>
      </c>
      <c r="O558" s="26">
        <v>0</v>
      </c>
      <c r="P558" s="26">
        <v>0</v>
      </c>
      <c r="Q558" s="26">
        <v>-8024697.3399999999</v>
      </c>
      <c r="R558" s="26">
        <v>100</v>
      </c>
      <c r="S558" s="26"/>
      <c r="X558">
        <v>0</v>
      </c>
      <c r="Z558">
        <v>0</v>
      </c>
      <c r="AB558">
        <v>0</v>
      </c>
    </row>
    <row r="559" spans="1:28" x14ac:dyDescent="0.2">
      <c r="A559" s="10" t="s">
        <v>838</v>
      </c>
      <c r="B559" s="86" t="s">
        <v>532</v>
      </c>
      <c r="C559" s="26">
        <v>0</v>
      </c>
      <c r="D559" s="26">
        <v>6249589114</v>
      </c>
      <c r="E559" s="26">
        <v>0</v>
      </c>
      <c r="F559" s="26">
        <v>0</v>
      </c>
      <c r="G559" s="26">
        <v>0</v>
      </c>
      <c r="H559" s="26">
        <v>6249589114</v>
      </c>
      <c r="I559" s="26">
        <v>6249589114</v>
      </c>
      <c r="J559" s="26">
        <v>6249589114</v>
      </c>
      <c r="K559" s="26">
        <v>6249589114</v>
      </c>
      <c r="L559" s="26">
        <v>6249589114</v>
      </c>
      <c r="M559" s="26">
        <v>0</v>
      </c>
      <c r="N559" s="26">
        <v>0</v>
      </c>
      <c r="O559" s="26">
        <v>0</v>
      </c>
      <c r="P559" s="26">
        <v>0</v>
      </c>
      <c r="Q559" s="26">
        <v>0</v>
      </c>
      <c r="R559" s="26">
        <v>0</v>
      </c>
      <c r="S559" s="26"/>
      <c r="X559">
        <v>0</v>
      </c>
      <c r="Z559">
        <v>0</v>
      </c>
      <c r="AB559">
        <v>0</v>
      </c>
    </row>
    <row r="560" spans="1:28" x14ac:dyDescent="0.2">
      <c r="A560" s="10" t="s">
        <v>839</v>
      </c>
      <c r="B560" s="86" t="s">
        <v>534</v>
      </c>
      <c r="C560" s="26">
        <v>0</v>
      </c>
      <c r="D560" s="26">
        <v>6249589114</v>
      </c>
      <c r="E560" s="26">
        <v>0</v>
      </c>
      <c r="F560" s="26">
        <v>0</v>
      </c>
      <c r="G560" s="26">
        <v>0</v>
      </c>
      <c r="H560" s="26">
        <v>6249589114</v>
      </c>
      <c r="I560" s="26">
        <v>6249589114</v>
      </c>
      <c r="J560" s="26">
        <v>6249589114</v>
      </c>
      <c r="K560" s="26">
        <v>6249589114</v>
      </c>
      <c r="L560" s="26">
        <v>6249589114</v>
      </c>
      <c r="M560" s="26">
        <v>0</v>
      </c>
      <c r="N560" s="26">
        <v>0</v>
      </c>
      <c r="O560" s="26">
        <v>0</v>
      </c>
      <c r="P560" s="26">
        <v>0</v>
      </c>
      <c r="Q560" s="26">
        <v>0</v>
      </c>
      <c r="R560" s="26">
        <v>0</v>
      </c>
      <c r="S560" s="26"/>
      <c r="X560">
        <v>0</v>
      </c>
      <c r="Z560">
        <v>0</v>
      </c>
      <c r="AB560">
        <v>0</v>
      </c>
    </row>
    <row r="561" spans="1:28" x14ac:dyDescent="0.2">
      <c r="A561" s="10" t="s">
        <v>840</v>
      </c>
      <c r="B561" s="86" t="s">
        <v>534</v>
      </c>
      <c r="C561" s="26">
        <v>0</v>
      </c>
      <c r="D561" s="26">
        <v>6249589114</v>
      </c>
      <c r="E561" s="26">
        <v>0</v>
      </c>
      <c r="F561" s="26">
        <v>0</v>
      </c>
      <c r="G561" s="26">
        <v>0</v>
      </c>
      <c r="H561" s="26">
        <v>6249589114</v>
      </c>
      <c r="I561" s="26">
        <v>6249589114</v>
      </c>
      <c r="J561" s="26">
        <v>6249589114</v>
      </c>
      <c r="K561" s="26">
        <v>6249589114</v>
      </c>
      <c r="L561" s="26">
        <v>6249589114</v>
      </c>
      <c r="M561" s="26">
        <v>0</v>
      </c>
      <c r="N561" s="26">
        <v>0</v>
      </c>
      <c r="O561" s="26">
        <v>0</v>
      </c>
      <c r="P561" s="26">
        <v>0</v>
      </c>
      <c r="Q561" s="26">
        <v>0</v>
      </c>
      <c r="R561" s="26">
        <v>0</v>
      </c>
      <c r="S561" s="26"/>
      <c r="X561">
        <v>0</v>
      </c>
      <c r="Z561">
        <v>0</v>
      </c>
      <c r="AB561">
        <v>0</v>
      </c>
    </row>
    <row r="562" spans="1:28" x14ac:dyDescent="0.2">
      <c r="A562" s="10" t="s">
        <v>841</v>
      </c>
      <c r="B562" s="86" t="s">
        <v>534</v>
      </c>
      <c r="C562" s="26">
        <v>0</v>
      </c>
      <c r="D562" s="26">
        <v>6249589114</v>
      </c>
      <c r="E562" s="26">
        <v>0</v>
      </c>
      <c r="F562" s="26">
        <v>0</v>
      </c>
      <c r="G562" s="26">
        <v>0</v>
      </c>
      <c r="H562" s="26">
        <v>6249589114</v>
      </c>
      <c r="I562" s="26">
        <v>6249589114</v>
      </c>
      <c r="J562" s="26">
        <v>6249589114</v>
      </c>
      <c r="K562" s="26">
        <v>6249589114</v>
      </c>
      <c r="L562" s="26">
        <v>6249589114</v>
      </c>
      <c r="M562" s="26">
        <v>0</v>
      </c>
      <c r="N562" s="26">
        <v>0</v>
      </c>
      <c r="O562" s="26">
        <v>0</v>
      </c>
      <c r="P562" s="26">
        <v>0</v>
      </c>
      <c r="Q562" s="26">
        <v>0</v>
      </c>
      <c r="R562" s="26">
        <v>0</v>
      </c>
      <c r="S562" s="26"/>
      <c r="X562">
        <v>0</v>
      </c>
      <c r="Z562">
        <v>0</v>
      </c>
      <c r="AB562">
        <v>0</v>
      </c>
    </row>
    <row r="563" spans="1:28" x14ac:dyDescent="0.2">
      <c r="A563" s="10" t="s">
        <v>842</v>
      </c>
      <c r="B563" s="86" t="s">
        <v>534</v>
      </c>
      <c r="C563" s="26">
        <v>0</v>
      </c>
      <c r="D563" s="26">
        <v>6249589114</v>
      </c>
      <c r="E563" s="26">
        <v>0</v>
      </c>
      <c r="F563" s="26">
        <v>0</v>
      </c>
      <c r="G563" s="26">
        <v>0</v>
      </c>
      <c r="H563" s="26">
        <v>6249589114</v>
      </c>
      <c r="I563" s="26">
        <v>6249589114</v>
      </c>
      <c r="J563" s="26">
        <v>6249589114</v>
      </c>
      <c r="K563" s="26">
        <v>6249589114</v>
      </c>
      <c r="L563" s="26">
        <v>6249589114</v>
      </c>
      <c r="M563" s="26">
        <v>0</v>
      </c>
      <c r="N563" s="26">
        <v>0</v>
      </c>
      <c r="O563" s="26">
        <v>0</v>
      </c>
      <c r="P563" s="26">
        <v>0</v>
      </c>
      <c r="Q563" s="26">
        <v>0</v>
      </c>
      <c r="R563" s="26">
        <v>0</v>
      </c>
      <c r="S563" s="26"/>
      <c r="X563">
        <v>0</v>
      </c>
      <c r="Z563">
        <v>0</v>
      </c>
      <c r="AB563">
        <v>0</v>
      </c>
    </row>
    <row r="564" spans="1:28" x14ac:dyDescent="0.2">
      <c r="A564" s="10" t="s">
        <v>843</v>
      </c>
      <c r="B564" s="86" t="s">
        <v>844</v>
      </c>
      <c r="C564" s="26">
        <v>0</v>
      </c>
      <c r="D564" s="26">
        <v>5656669959</v>
      </c>
      <c r="E564" s="26">
        <v>0</v>
      </c>
      <c r="F564" s="26">
        <v>0</v>
      </c>
      <c r="G564" s="26">
        <v>0</v>
      </c>
      <c r="H564" s="26">
        <v>5656669959</v>
      </c>
      <c r="I564" s="26">
        <v>5656669959</v>
      </c>
      <c r="J564" s="26">
        <v>5656669959</v>
      </c>
      <c r="K564" s="26">
        <v>5656669959</v>
      </c>
      <c r="L564" s="26">
        <v>5656669959</v>
      </c>
      <c r="M564" s="26">
        <v>0</v>
      </c>
      <c r="N564" s="26">
        <v>0</v>
      </c>
      <c r="O564" s="26">
        <v>0</v>
      </c>
      <c r="P564" s="26">
        <v>0</v>
      </c>
      <c r="Q564" s="26">
        <v>0</v>
      </c>
      <c r="R564" s="26">
        <v>0</v>
      </c>
      <c r="S564" s="26"/>
      <c r="X564">
        <v>0</v>
      </c>
      <c r="Z564">
        <v>0</v>
      </c>
      <c r="AB564">
        <v>0</v>
      </c>
    </row>
    <row r="565" spans="1:28" ht="38.25" x14ac:dyDescent="0.2">
      <c r="A565" s="10" t="s">
        <v>845</v>
      </c>
      <c r="B565" s="87" t="s">
        <v>846</v>
      </c>
      <c r="C565" s="26">
        <v>0</v>
      </c>
      <c r="D565" s="26">
        <v>5656669959</v>
      </c>
      <c r="E565" s="26">
        <v>0</v>
      </c>
      <c r="F565" s="26">
        <v>0</v>
      </c>
      <c r="G565" s="26">
        <v>0</v>
      </c>
      <c r="H565" s="26">
        <v>5656669959</v>
      </c>
      <c r="I565" s="26">
        <v>5656669959</v>
      </c>
      <c r="J565" s="26">
        <v>5656669959</v>
      </c>
      <c r="K565" s="26">
        <v>5656669959</v>
      </c>
      <c r="L565" s="26">
        <v>5656669959</v>
      </c>
      <c r="M565" s="26">
        <v>0</v>
      </c>
      <c r="N565" s="26">
        <v>0</v>
      </c>
      <c r="O565" s="26">
        <v>0</v>
      </c>
      <c r="P565" s="26">
        <v>0</v>
      </c>
      <c r="Q565" s="26">
        <v>0</v>
      </c>
      <c r="R565" s="26">
        <v>0</v>
      </c>
      <c r="S565" s="26"/>
      <c r="X565">
        <v>0</v>
      </c>
      <c r="Z565">
        <v>0</v>
      </c>
      <c r="AB565">
        <v>0</v>
      </c>
    </row>
    <row r="566" spans="1:28" x14ac:dyDescent="0.2">
      <c r="A566" s="10" t="s">
        <v>847</v>
      </c>
      <c r="B566" s="86" t="s">
        <v>848</v>
      </c>
      <c r="C566" s="26">
        <v>0</v>
      </c>
      <c r="D566" s="26">
        <v>592919155</v>
      </c>
      <c r="E566" s="26">
        <v>0</v>
      </c>
      <c r="F566" s="26">
        <v>0</v>
      </c>
      <c r="G566" s="26">
        <v>0</v>
      </c>
      <c r="H566" s="26">
        <v>592919155</v>
      </c>
      <c r="I566" s="26">
        <v>592919155</v>
      </c>
      <c r="J566" s="26">
        <v>592919155</v>
      </c>
      <c r="K566" s="26">
        <v>592919155</v>
      </c>
      <c r="L566" s="26">
        <v>592919155</v>
      </c>
      <c r="M566" s="26">
        <v>0</v>
      </c>
      <c r="N566" s="26">
        <v>0</v>
      </c>
      <c r="O566" s="26">
        <v>0</v>
      </c>
      <c r="P566" s="26">
        <v>0</v>
      </c>
      <c r="Q566" s="26">
        <v>0</v>
      </c>
      <c r="R566" s="26">
        <v>0</v>
      </c>
      <c r="S566" s="26"/>
      <c r="X566">
        <v>0</v>
      </c>
      <c r="Z566">
        <v>0</v>
      </c>
      <c r="AB566">
        <v>0</v>
      </c>
    </row>
    <row r="567" spans="1:28" ht="25.5" x14ac:dyDescent="0.2">
      <c r="A567" s="10" t="s">
        <v>849</v>
      </c>
      <c r="B567" s="87" t="s">
        <v>850</v>
      </c>
      <c r="C567" s="26">
        <v>0</v>
      </c>
      <c r="D567" s="26">
        <v>592919155</v>
      </c>
      <c r="E567" s="26">
        <v>0</v>
      </c>
      <c r="F567" s="26">
        <v>0</v>
      </c>
      <c r="G567" s="26">
        <v>0</v>
      </c>
      <c r="H567" s="26">
        <v>592919155</v>
      </c>
      <c r="I567" s="26">
        <v>592919155</v>
      </c>
      <c r="J567" s="26">
        <v>592919155</v>
      </c>
      <c r="K567" s="26">
        <v>592919155</v>
      </c>
      <c r="L567" s="26">
        <v>592919155</v>
      </c>
      <c r="M567" s="26">
        <v>0</v>
      </c>
      <c r="N567" s="26">
        <v>0</v>
      </c>
      <c r="O567" s="26">
        <v>0</v>
      </c>
      <c r="P567" s="26">
        <v>0</v>
      </c>
      <c r="Q567" s="26">
        <v>0</v>
      </c>
      <c r="R567" s="26">
        <v>0</v>
      </c>
      <c r="S567" s="26"/>
      <c r="X567">
        <v>0</v>
      </c>
      <c r="Z567">
        <v>0</v>
      </c>
      <c r="AB567">
        <v>0</v>
      </c>
    </row>
    <row r="568" spans="1:28" x14ac:dyDescent="0.2">
      <c r="A568" s="10" t="s">
        <v>851</v>
      </c>
      <c r="B568" s="86" t="s">
        <v>852</v>
      </c>
      <c r="C568" s="26">
        <v>8602000000</v>
      </c>
      <c r="D568" s="26">
        <v>5581799536</v>
      </c>
      <c r="E568" s="26">
        <v>0</v>
      </c>
      <c r="F568" s="26">
        <v>0</v>
      </c>
      <c r="G568" s="26">
        <v>0</v>
      </c>
      <c r="H568" s="26">
        <v>14183799536</v>
      </c>
      <c r="I568" s="26">
        <v>14183799536</v>
      </c>
      <c r="J568" s="26">
        <v>14183799536</v>
      </c>
      <c r="K568" s="26">
        <v>6151729577.0200005</v>
      </c>
      <c r="L568" s="26">
        <v>6151729577.0200005</v>
      </c>
      <c r="M568" s="26">
        <v>0</v>
      </c>
      <c r="N568" s="26">
        <v>0</v>
      </c>
      <c r="O568" s="26">
        <v>0</v>
      </c>
      <c r="P568" s="26">
        <v>0</v>
      </c>
      <c r="Q568" s="26">
        <v>8032069958.9799995</v>
      </c>
      <c r="R568" s="26">
        <v>626.85409973672108</v>
      </c>
      <c r="S568" s="26"/>
      <c r="X568">
        <v>0</v>
      </c>
      <c r="Z568">
        <v>0</v>
      </c>
      <c r="AB568">
        <v>0</v>
      </c>
    </row>
    <row r="569" spans="1:28" x14ac:dyDescent="0.2">
      <c r="A569" s="10" t="s">
        <v>853</v>
      </c>
      <c r="B569" s="86" t="s">
        <v>57</v>
      </c>
      <c r="C569" s="26">
        <v>8602000000</v>
      </c>
      <c r="D569" s="26">
        <v>5581799536</v>
      </c>
      <c r="E569" s="26">
        <v>0</v>
      </c>
      <c r="F569" s="26">
        <v>0</v>
      </c>
      <c r="G569" s="26">
        <v>0</v>
      </c>
      <c r="H569" s="26">
        <v>14183799536</v>
      </c>
      <c r="I569" s="26">
        <v>14183799536</v>
      </c>
      <c r="J569" s="26">
        <v>14183799536</v>
      </c>
      <c r="K569" s="26">
        <v>6151729577.0200005</v>
      </c>
      <c r="L569" s="26">
        <v>6151729577.0200005</v>
      </c>
      <c r="M569" s="26">
        <v>0</v>
      </c>
      <c r="N569" s="26">
        <v>0</v>
      </c>
      <c r="O569" s="26">
        <v>0</v>
      </c>
      <c r="P569" s="26">
        <v>0</v>
      </c>
      <c r="Q569" s="26">
        <v>8032069958.9799995</v>
      </c>
      <c r="R569" s="26">
        <v>626.85409973672108</v>
      </c>
      <c r="S569" s="26"/>
      <c r="X569">
        <v>0</v>
      </c>
      <c r="Z569">
        <v>0</v>
      </c>
      <c r="AB569">
        <v>0</v>
      </c>
    </row>
    <row r="570" spans="1:28" x14ac:dyDescent="0.2">
      <c r="A570" s="10" t="s">
        <v>854</v>
      </c>
      <c r="B570" s="86" t="s">
        <v>59</v>
      </c>
      <c r="C570" s="26">
        <v>2402000000</v>
      </c>
      <c r="D570" s="26">
        <v>0</v>
      </c>
      <c r="E570" s="26">
        <v>0</v>
      </c>
      <c r="F570" s="26">
        <v>0</v>
      </c>
      <c r="G570" s="26">
        <v>0</v>
      </c>
      <c r="H570" s="26">
        <v>2402000000</v>
      </c>
      <c r="I570" s="26">
        <v>2402000000</v>
      </c>
      <c r="J570" s="26">
        <v>2402000000</v>
      </c>
      <c r="K570" s="26">
        <v>563951924.32000005</v>
      </c>
      <c r="L570" s="26">
        <v>563951924.32000005</v>
      </c>
      <c r="M570" s="26">
        <v>0</v>
      </c>
      <c r="N570" s="26">
        <v>0</v>
      </c>
      <c r="O570" s="26">
        <v>0</v>
      </c>
      <c r="P570" s="26">
        <v>0</v>
      </c>
      <c r="Q570" s="26">
        <v>1838048075.6800001</v>
      </c>
      <c r="R570" s="26">
        <v>226.85409973672103</v>
      </c>
      <c r="S570" s="26"/>
      <c r="X570">
        <v>0</v>
      </c>
      <c r="Z570">
        <v>0</v>
      </c>
      <c r="AB570">
        <v>0</v>
      </c>
    </row>
    <row r="571" spans="1:28" x14ac:dyDescent="0.2">
      <c r="A571" s="10" t="s">
        <v>855</v>
      </c>
      <c r="B571" s="86" t="s">
        <v>61</v>
      </c>
      <c r="C571" s="26">
        <v>1852000000</v>
      </c>
      <c r="D571" s="26">
        <v>0</v>
      </c>
      <c r="E571" s="26">
        <v>0</v>
      </c>
      <c r="F571" s="26">
        <v>0</v>
      </c>
      <c r="G571" s="26">
        <v>0</v>
      </c>
      <c r="H571" s="26">
        <v>1852000000</v>
      </c>
      <c r="I571" s="26">
        <v>1852000000</v>
      </c>
      <c r="J571" s="26">
        <v>1852000000</v>
      </c>
      <c r="K571" s="26">
        <v>390508617.13999999</v>
      </c>
      <c r="L571" s="26">
        <v>390508617.13999999</v>
      </c>
      <c r="M571" s="26">
        <v>0</v>
      </c>
      <c r="N571" s="26">
        <v>0</v>
      </c>
      <c r="O571" s="26">
        <v>0</v>
      </c>
      <c r="P571" s="26">
        <v>0</v>
      </c>
      <c r="Q571" s="26">
        <v>1461491382.8599999</v>
      </c>
      <c r="R571" s="26">
        <v>158.38924649672103</v>
      </c>
      <c r="S571" s="26"/>
      <c r="X571">
        <v>0</v>
      </c>
      <c r="Z571">
        <v>0</v>
      </c>
      <c r="AB571">
        <v>0</v>
      </c>
    </row>
    <row r="572" spans="1:28" x14ac:dyDescent="0.2">
      <c r="A572" s="10" t="s">
        <v>856</v>
      </c>
      <c r="B572" s="86" t="s">
        <v>111</v>
      </c>
      <c r="C572" s="26">
        <v>1852000000</v>
      </c>
      <c r="D572" s="26">
        <v>0</v>
      </c>
      <c r="E572" s="26">
        <v>0</v>
      </c>
      <c r="F572" s="26">
        <v>0</v>
      </c>
      <c r="G572" s="26">
        <v>0</v>
      </c>
      <c r="H572" s="26">
        <v>1852000000</v>
      </c>
      <c r="I572" s="26">
        <v>1852000000</v>
      </c>
      <c r="J572" s="26">
        <v>1852000000</v>
      </c>
      <c r="K572" s="26">
        <v>390508617.13999999</v>
      </c>
      <c r="L572" s="26">
        <v>390508617.13999999</v>
      </c>
      <c r="M572" s="26">
        <v>0</v>
      </c>
      <c r="N572" s="26">
        <v>0</v>
      </c>
      <c r="O572" s="26">
        <v>0</v>
      </c>
      <c r="P572" s="26">
        <v>0</v>
      </c>
      <c r="Q572" s="26">
        <v>1461491382.8599999</v>
      </c>
      <c r="R572" s="26">
        <v>158.38924649672103</v>
      </c>
      <c r="S572" s="26"/>
      <c r="X572">
        <v>0</v>
      </c>
      <c r="Z572">
        <v>0</v>
      </c>
      <c r="AB572">
        <v>0</v>
      </c>
    </row>
    <row r="573" spans="1:28" x14ac:dyDescent="0.2">
      <c r="A573" s="10" t="s">
        <v>857</v>
      </c>
      <c r="B573" s="86" t="s">
        <v>207</v>
      </c>
      <c r="C573" s="26">
        <v>1852000000</v>
      </c>
      <c r="D573" s="26">
        <v>0</v>
      </c>
      <c r="E573" s="26">
        <v>0</v>
      </c>
      <c r="F573" s="26">
        <v>0</v>
      </c>
      <c r="G573" s="26">
        <v>0</v>
      </c>
      <c r="H573" s="26">
        <v>1852000000</v>
      </c>
      <c r="I573" s="26">
        <v>1852000000</v>
      </c>
      <c r="J573" s="26">
        <v>1852000000</v>
      </c>
      <c r="K573" s="26">
        <v>390508617.13999999</v>
      </c>
      <c r="L573" s="26">
        <v>390508617.13999999</v>
      </c>
      <c r="M573" s="26">
        <v>0</v>
      </c>
      <c r="N573" s="26">
        <v>0</v>
      </c>
      <c r="O573" s="26">
        <v>0</v>
      </c>
      <c r="P573" s="26">
        <v>0</v>
      </c>
      <c r="Q573" s="26">
        <v>1461491382.8599999</v>
      </c>
      <c r="R573" s="26">
        <v>158.38924649672103</v>
      </c>
      <c r="S573" s="26"/>
      <c r="X573">
        <v>0</v>
      </c>
      <c r="Z573">
        <v>0</v>
      </c>
      <c r="AB573">
        <v>0</v>
      </c>
    </row>
    <row r="574" spans="1:28" x14ac:dyDescent="0.2">
      <c r="A574" s="10" t="s">
        <v>858</v>
      </c>
      <c r="B574" s="86" t="s">
        <v>209</v>
      </c>
      <c r="C574" s="26">
        <v>1180000000</v>
      </c>
      <c r="D574" s="26">
        <v>0</v>
      </c>
      <c r="E574" s="26">
        <v>0</v>
      </c>
      <c r="F574" s="26">
        <v>0</v>
      </c>
      <c r="G574" s="26">
        <v>0</v>
      </c>
      <c r="H574" s="26">
        <v>1180000000</v>
      </c>
      <c r="I574" s="26">
        <v>1180000000</v>
      </c>
      <c r="J574" s="26">
        <v>1180000000</v>
      </c>
      <c r="K574" s="26">
        <v>257566018.19999999</v>
      </c>
      <c r="L574" s="26">
        <v>257566018.19999999</v>
      </c>
      <c r="M574" s="26">
        <v>0</v>
      </c>
      <c r="N574" s="26">
        <v>0</v>
      </c>
      <c r="O574" s="26">
        <v>0</v>
      </c>
      <c r="P574" s="26">
        <v>0</v>
      </c>
      <c r="Q574" s="26">
        <v>922433981.79999995</v>
      </c>
      <c r="R574" s="26">
        <v>78.172371338983112</v>
      </c>
      <c r="S574" s="26"/>
      <c r="X574">
        <v>0</v>
      </c>
      <c r="Z574">
        <v>0</v>
      </c>
      <c r="AB574">
        <v>0</v>
      </c>
    </row>
    <row r="575" spans="1:28" x14ac:dyDescent="0.2">
      <c r="A575" s="10" t="s">
        <v>859</v>
      </c>
      <c r="B575" s="86" t="s">
        <v>209</v>
      </c>
      <c r="C575" s="26">
        <v>1180000000</v>
      </c>
      <c r="D575" s="26">
        <v>0</v>
      </c>
      <c r="E575" s="26">
        <v>0</v>
      </c>
      <c r="F575" s="26">
        <v>0</v>
      </c>
      <c r="G575" s="26">
        <v>0</v>
      </c>
      <c r="H575" s="26">
        <v>1180000000</v>
      </c>
      <c r="I575" s="26">
        <v>1180000000</v>
      </c>
      <c r="J575" s="26">
        <v>1180000000</v>
      </c>
      <c r="K575" s="26">
        <v>257566018.19999999</v>
      </c>
      <c r="L575" s="26">
        <v>257566018.19999999</v>
      </c>
      <c r="M575" s="26">
        <v>0</v>
      </c>
      <c r="N575" s="26">
        <v>0</v>
      </c>
      <c r="O575" s="26">
        <v>0</v>
      </c>
      <c r="P575" s="26">
        <v>0</v>
      </c>
      <c r="Q575" s="26">
        <v>922433981.79999995</v>
      </c>
      <c r="R575" s="26">
        <v>78.172371338983112</v>
      </c>
      <c r="S575" s="26"/>
      <c r="X575">
        <v>0</v>
      </c>
      <c r="Z575">
        <v>0</v>
      </c>
      <c r="AB575">
        <v>0</v>
      </c>
    </row>
    <row r="576" spans="1:28" x14ac:dyDescent="0.2">
      <c r="A576" s="10" t="s">
        <v>860</v>
      </c>
      <c r="B576" s="86" t="s">
        <v>209</v>
      </c>
      <c r="C576" s="26">
        <v>1180000000</v>
      </c>
      <c r="D576" s="26">
        <v>0</v>
      </c>
      <c r="E576" s="26">
        <v>0</v>
      </c>
      <c r="F576" s="26">
        <v>0</v>
      </c>
      <c r="G576" s="26">
        <v>0</v>
      </c>
      <c r="H576" s="26">
        <v>1180000000</v>
      </c>
      <c r="I576" s="26">
        <v>1180000000</v>
      </c>
      <c r="J576" s="26">
        <v>1180000000</v>
      </c>
      <c r="K576" s="26">
        <v>257566018.19999999</v>
      </c>
      <c r="L576" s="26">
        <v>257566018.19999999</v>
      </c>
      <c r="M576" s="26">
        <v>0</v>
      </c>
      <c r="N576" s="26">
        <v>0</v>
      </c>
      <c r="O576" s="26">
        <v>0</v>
      </c>
      <c r="P576" s="26">
        <v>0</v>
      </c>
      <c r="Q576" s="26">
        <v>922433981.79999995</v>
      </c>
      <c r="R576" s="26">
        <v>78.172371338983112</v>
      </c>
      <c r="S576" s="26"/>
      <c r="X576">
        <v>0</v>
      </c>
      <c r="Z576">
        <v>0</v>
      </c>
      <c r="AB576">
        <v>0</v>
      </c>
    </row>
    <row r="577" spans="1:28" x14ac:dyDescent="0.2">
      <c r="A577" s="10" t="s">
        <v>861</v>
      </c>
      <c r="B577" s="86" t="s">
        <v>213</v>
      </c>
      <c r="C577" s="26">
        <v>1180000000</v>
      </c>
      <c r="D577" s="26">
        <v>0</v>
      </c>
      <c r="E577" s="26">
        <v>0</v>
      </c>
      <c r="F577" s="26">
        <v>0</v>
      </c>
      <c r="G577" s="26">
        <v>0</v>
      </c>
      <c r="H577" s="26">
        <v>1180000000</v>
      </c>
      <c r="I577" s="26">
        <v>1180000000</v>
      </c>
      <c r="J577" s="26">
        <v>1180000000</v>
      </c>
      <c r="K577" s="26">
        <v>257566018.19999999</v>
      </c>
      <c r="L577" s="26">
        <v>257566018.19999999</v>
      </c>
      <c r="M577" s="26">
        <v>0</v>
      </c>
      <c r="N577" s="26">
        <v>0</v>
      </c>
      <c r="O577" s="26">
        <v>0</v>
      </c>
      <c r="P577" s="26">
        <v>0</v>
      </c>
      <c r="Q577" s="26">
        <v>922433981.79999995</v>
      </c>
      <c r="R577" s="26">
        <v>78.172371338983112</v>
      </c>
      <c r="S577" s="26"/>
      <c r="X577">
        <v>0</v>
      </c>
      <c r="Z577">
        <v>0</v>
      </c>
      <c r="AB577">
        <v>0</v>
      </c>
    </row>
    <row r="578" spans="1:28" x14ac:dyDescent="0.2">
      <c r="A578" s="10" t="s">
        <v>862</v>
      </c>
      <c r="B578" s="86" t="s">
        <v>215</v>
      </c>
      <c r="C578" s="26">
        <v>672000000</v>
      </c>
      <c r="D578" s="26">
        <v>0</v>
      </c>
      <c r="E578" s="26">
        <v>0</v>
      </c>
      <c r="F578" s="26">
        <v>0</v>
      </c>
      <c r="G578" s="26">
        <v>0</v>
      </c>
      <c r="H578" s="26">
        <v>672000000</v>
      </c>
      <c r="I578" s="26">
        <v>672000000</v>
      </c>
      <c r="J578" s="26">
        <v>672000000</v>
      </c>
      <c r="K578" s="26">
        <v>132942598.94</v>
      </c>
      <c r="L578" s="26">
        <v>132942598.94</v>
      </c>
      <c r="M578" s="26">
        <v>0</v>
      </c>
      <c r="N578" s="26">
        <v>0</v>
      </c>
      <c r="O578" s="26">
        <v>0</v>
      </c>
      <c r="P578" s="26">
        <v>0</v>
      </c>
      <c r="Q578" s="26">
        <v>539057401.05999994</v>
      </c>
      <c r="R578" s="26">
        <v>80.216875157738102</v>
      </c>
      <c r="S578" s="26"/>
      <c r="X578">
        <v>0</v>
      </c>
      <c r="Z578">
        <v>0</v>
      </c>
      <c r="AB578">
        <v>0</v>
      </c>
    </row>
    <row r="579" spans="1:28" x14ac:dyDescent="0.2">
      <c r="A579" s="10" t="s">
        <v>863</v>
      </c>
      <c r="B579" s="86" t="s">
        <v>215</v>
      </c>
      <c r="C579" s="26">
        <v>672000000</v>
      </c>
      <c r="D579" s="26">
        <v>0</v>
      </c>
      <c r="E579" s="26">
        <v>0</v>
      </c>
      <c r="F579" s="26">
        <v>0</v>
      </c>
      <c r="G579" s="26">
        <v>0</v>
      </c>
      <c r="H579" s="26">
        <v>672000000</v>
      </c>
      <c r="I579" s="26">
        <v>672000000</v>
      </c>
      <c r="J579" s="26">
        <v>672000000</v>
      </c>
      <c r="K579" s="26">
        <v>132942598.94</v>
      </c>
      <c r="L579" s="26">
        <v>132942598.94</v>
      </c>
      <c r="M579" s="26">
        <v>0</v>
      </c>
      <c r="N579" s="26">
        <v>0</v>
      </c>
      <c r="O579" s="26">
        <v>0</v>
      </c>
      <c r="P579" s="26">
        <v>0</v>
      </c>
      <c r="Q579" s="26">
        <v>539057401.05999994</v>
      </c>
      <c r="R579" s="26">
        <v>80.216875157738102</v>
      </c>
      <c r="S579" s="26"/>
      <c r="X579">
        <v>0</v>
      </c>
      <c r="Z579">
        <v>0</v>
      </c>
      <c r="AB579">
        <v>0</v>
      </c>
    </row>
    <row r="580" spans="1:28" x14ac:dyDescent="0.2">
      <c r="A580" s="10" t="s">
        <v>864</v>
      </c>
      <c r="B580" s="86" t="s">
        <v>215</v>
      </c>
      <c r="C580" s="26">
        <v>672000000</v>
      </c>
      <c r="D580" s="26">
        <v>0</v>
      </c>
      <c r="E580" s="26">
        <v>0</v>
      </c>
      <c r="F580" s="26">
        <v>0</v>
      </c>
      <c r="G580" s="26">
        <v>0</v>
      </c>
      <c r="H580" s="26">
        <v>672000000</v>
      </c>
      <c r="I580" s="26">
        <v>672000000</v>
      </c>
      <c r="J580" s="26">
        <v>672000000</v>
      </c>
      <c r="K580" s="26">
        <v>132942598.94</v>
      </c>
      <c r="L580" s="26">
        <v>132942598.94</v>
      </c>
      <c r="M580" s="26">
        <v>0</v>
      </c>
      <c r="N580" s="26">
        <v>0</v>
      </c>
      <c r="O580" s="26">
        <v>0</v>
      </c>
      <c r="P580" s="26">
        <v>0</v>
      </c>
      <c r="Q580" s="26">
        <v>539057401.05999994</v>
      </c>
      <c r="R580" s="26">
        <v>80.216875157738102</v>
      </c>
      <c r="S580" s="26"/>
      <c r="X580">
        <v>0</v>
      </c>
      <c r="Z580">
        <v>0</v>
      </c>
      <c r="AB580">
        <v>0</v>
      </c>
    </row>
    <row r="581" spans="1:28" x14ac:dyDescent="0.2">
      <c r="A581" s="10" t="s">
        <v>865</v>
      </c>
      <c r="B581" s="86" t="s">
        <v>215</v>
      </c>
      <c r="C581" s="26">
        <v>672000000</v>
      </c>
      <c r="D581" s="26">
        <v>0</v>
      </c>
      <c r="E581" s="26">
        <v>0</v>
      </c>
      <c r="F581" s="26">
        <v>0</v>
      </c>
      <c r="G581" s="26">
        <v>0</v>
      </c>
      <c r="H581" s="26">
        <v>672000000</v>
      </c>
      <c r="I581" s="26">
        <v>672000000</v>
      </c>
      <c r="J581" s="26">
        <v>672000000</v>
      </c>
      <c r="K581" s="26">
        <v>132942598.94</v>
      </c>
      <c r="L581" s="26">
        <v>132942598.94</v>
      </c>
      <c r="M581" s="26">
        <v>0</v>
      </c>
      <c r="N581" s="26">
        <v>0</v>
      </c>
      <c r="O581" s="26">
        <v>0</v>
      </c>
      <c r="P581" s="26">
        <v>0</v>
      </c>
      <c r="Q581" s="26">
        <v>539057401.05999994</v>
      </c>
      <c r="R581" s="26">
        <v>80.216875157738102</v>
      </c>
      <c r="S581" s="26"/>
      <c r="X581">
        <v>0</v>
      </c>
      <c r="Z581">
        <v>0</v>
      </c>
      <c r="AB581">
        <v>0</v>
      </c>
    </row>
    <row r="582" spans="1:28" x14ac:dyDescent="0.2">
      <c r="A582" s="10" t="s">
        <v>866</v>
      </c>
      <c r="B582" s="86" t="s">
        <v>220</v>
      </c>
      <c r="C582" s="26">
        <v>550000000</v>
      </c>
      <c r="D582" s="26">
        <v>0</v>
      </c>
      <c r="E582" s="26">
        <v>0</v>
      </c>
      <c r="F582" s="26">
        <v>0</v>
      </c>
      <c r="G582" s="26">
        <v>0</v>
      </c>
      <c r="H582" s="26">
        <v>550000000</v>
      </c>
      <c r="I582" s="26">
        <v>550000000</v>
      </c>
      <c r="J582" s="26">
        <v>550000000</v>
      </c>
      <c r="K582" s="26">
        <v>173443307.18000001</v>
      </c>
      <c r="L582" s="26">
        <v>173443307.18000001</v>
      </c>
      <c r="M582" s="26">
        <v>0</v>
      </c>
      <c r="N582" s="26">
        <v>0</v>
      </c>
      <c r="O582" s="26">
        <v>0</v>
      </c>
      <c r="P582" s="26">
        <v>0</v>
      </c>
      <c r="Q582" s="26">
        <v>376556692.81999999</v>
      </c>
      <c r="R582" s="26">
        <v>68.464853239999997</v>
      </c>
      <c r="S582" s="26"/>
      <c r="X582">
        <v>0</v>
      </c>
      <c r="Z582">
        <v>0</v>
      </c>
      <c r="AB582">
        <v>0</v>
      </c>
    </row>
    <row r="583" spans="1:28" x14ac:dyDescent="0.2">
      <c r="A583" s="10" t="s">
        <v>867</v>
      </c>
      <c r="B583" s="86" t="s">
        <v>386</v>
      </c>
      <c r="C583" s="26">
        <v>550000000</v>
      </c>
      <c r="D583" s="26">
        <v>0</v>
      </c>
      <c r="E583" s="26">
        <v>0</v>
      </c>
      <c r="F583" s="26">
        <v>0</v>
      </c>
      <c r="G583" s="26">
        <v>0</v>
      </c>
      <c r="H583" s="26">
        <v>550000000</v>
      </c>
      <c r="I583" s="26">
        <v>550000000</v>
      </c>
      <c r="J583" s="26">
        <v>550000000</v>
      </c>
      <c r="K583" s="26">
        <v>173443307.18000001</v>
      </c>
      <c r="L583" s="26">
        <v>173443307.18000001</v>
      </c>
      <c r="M583" s="26">
        <v>0</v>
      </c>
      <c r="N583" s="26">
        <v>0</v>
      </c>
      <c r="O583" s="26">
        <v>0</v>
      </c>
      <c r="P583" s="26">
        <v>0</v>
      </c>
      <c r="Q583" s="26">
        <v>376556692.81999999</v>
      </c>
      <c r="R583" s="26">
        <v>68.464853239999997</v>
      </c>
      <c r="S583" s="26"/>
      <c r="X583">
        <v>0</v>
      </c>
      <c r="Z583">
        <v>0</v>
      </c>
      <c r="AB583">
        <v>0</v>
      </c>
    </row>
    <row r="584" spans="1:28" x14ac:dyDescent="0.2">
      <c r="A584" s="10" t="s">
        <v>868</v>
      </c>
      <c r="B584" s="86" t="s">
        <v>869</v>
      </c>
      <c r="C584" s="26">
        <v>550000000</v>
      </c>
      <c r="D584" s="26">
        <v>0</v>
      </c>
      <c r="E584" s="26">
        <v>0</v>
      </c>
      <c r="F584" s="26">
        <v>0</v>
      </c>
      <c r="G584" s="26">
        <v>0</v>
      </c>
      <c r="H584" s="26">
        <v>550000000</v>
      </c>
      <c r="I584" s="26">
        <v>550000000</v>
      </c>
      <c r="J584" s="26">
        <v>550000000</v>
      </c>
      <c r="K584" s="26">
        <v>173443307.18000001</v>
      </c>
      <c r="L584" s="26">
        <v>173443307.18000001</v>
      </c>
      <c r="M584" s="26">
        <v>0</v>
      </c>
      <c r="N584" s="26">
        <v>0</v>
      </c>
      <c r="O584" s="26">
        <v>0</v>
      </c>
      <c r="P584" s="26">
        <v>0</v>
      </c>
      <c r="Q584" s="26">
        <v>376556692.81999999</v>
      </c>
      <c r="R584" s="26">
        <v>68.464853239999997</v>
      </c>
      <c r="S584" s="26"/>
      <c r="X584">
        <v>0</v>
      </c>
      <c r="Z584">
        <v>0</v>
      </c>
      <c r="AB584">
        <v>0</v>
      </c>
    </row>
    <row r="585" spans="1:28" x14ac:dyDescent="0.2">
      <c r="A585" s="10" t="s">
        <v>870</v>
      </c>
      <c r="B585" s="86" t="s">
        <v>869</v>
      </c>
      <c r="C585" s="26">
        <v>550000000</v>
      </c>
      <c r="D585" s="26">
        <v>0</v>
      </c>
      <c r="E585" s="26">
        <v>0</v>
      </c>
      <c r="F585" s="26">
        <v>0</v>
      </c>
      <c r="G585" s="26">
        <v>0</v>
      </c>
      <c r="H585" s="26">
        <v>550000000</v>
      </c>
      <c r="I585" s="26">
        <v>550000000</v>
      </c>
      <c r="J585" s="26">
        <v>550000000</v>
      </c>
      <c r="K585" s="26">
        <v>173443307.18000001</v>
      </c>
      <c r="L585" s="26">
        <v>173443307.18000001</v>
      </c>
      <c r="M585" s="26">
        <v>0</v>
      </c>
      <c r="N585" s="26">
        <v>0</v>
      </c>
      <c r="O585" s="26">
        <v>0</v>
      </c>
      <c r="P585" s="26">
        <v>0</v>
      </c>
      <c r="Q585" s="26">
        <v>376556692.81999999</v>
      </c>
      <c r="R585" s="26">
        <v>68.464853239999997</v>
      </c>
      <c r="S585" s="26"/>
      <c r="X585">
        <v>0</v>
      </c>
      <c r="Z585">
        <v>0</v>
      </c>
      <c r="AB585">
        <v>0</v>
      </c>
    </row>
    <row r="586" spans="1:28" x14ac:dyDescent="0.2">
      <c r="A586" s="10" t="s">
        <v>871</v>
      </c>
      <c r="B586" s="86" t="s">
        <v>872</v>
      </c>
      <c r="C586" s="26">
        <v>550000000</v>
      </c>
      <c r="D586" s="26">
        <v>0</v>
      </c>
      <c r="E586" s="26">
        <v>0</v>
      </c>
      <c r="F586" s="26">
        <v>0</v>
      </c>
      <c r="G586" s="26">
        <v>0</v>
      </c>
      <c r="H586" s="26">
        <v>550000000</v>
      </c>
      <c r="I586" s="26">
        <v>550000000</v>
      </c>
      <c r="J586" s="26">
        <v>550000000</v>
      </c>
      <c r="K586" s="26">
        <v>173443307.18000001</v>
      </c>
      <c r="L586" s="26">
        <v>173443307.18000001</v>
      </c>
      <c r="M586" s="26">
        <v>0</v>
      </c>
      <c r="N586" s="26">
        <v>0</v>
      </c>
      <c r="O586" s="26">
        <v>0</v>
      </c>
      <c r="P586" s="26">
        <v>0</v>
      </c>
      <c r="Q586" s="26">
        <v>376556692.81999999</v>
      </c>
      <c r="R586" s="26">
        <v>68.464853239999997</v>
      </c>
      <c r="S586" s="26"/>
      <c r="X586">
        <v>0</v>
      </c>
      <c r="Z586">
        <v>0</v>
      </c>
      <c r="AB586">
        <v>0</v>
      </c>
    </row>
    <row r="587" spans="1:28" x14ac:dyDescent="0.2">
      <c r="A587" s="10" t="s">
        <v>873</v>
      </c>
      <c r="B587" s="86" t="s">
        <v>872</v>
      </c>
      <c r="C587" s="26">
        <v>550000000</v>
      </c>
      <c r="D587" s="26">
        <v>0</v>
      </c>
      <c r="E587" s="26">
        <v>0</v>
      </c>
      <c r="F587" s="26">
        <v>0</v>
      </c>
      <c r="G587" s="26">
        <v>0</v>
      </c>
      <c r="H587" s="26">
        <v>550000000</v>
      </c>
      <c r="I587" s="26">
        <v>550000000</v>
      </c>
      <c r="J587" s="26">
        <v>550000000</v>
      </c>
      <c r="K587" s="26">
        <v>173443307.18000001</v>
      </c>
      <c r="L587" s="26">
        <v>173443307.18000001</v>
      </c>
      <c r="M587" s="26">
        <v>0</v>
      </c>
      <c r="N587" s="26">
        <v>0</v>
      </c>
      <c r="O587" s="26">
        <v>0</v>
      </c>
      <c r="P587" s="26">
        <v>0</v>
      </c>
      <c r="Q587" s="26">
        <v>376556692.81999999</v>
      </c>
      <c r="R587" s="26">
        <v>68.464853239999997</v>
      </c>
      <c r="S587" s="26"/>
      <c r="X587">
        <v>0</v>
      </c>
      <c r="Z587">
        <v>0</v>
      </c>
      <c r="AB587">
        <v>0</v>
      </c>
    </row>
    <row r="588" spans="1:28" x14ac:dyDescent="0.2">
      <c r="A588" s="10" t="s">
        <v>874</v>
      </c>
      <c r="B588" s="86" t="s">
        <v>872</v>
      </c>
      <c r="C588" s="26">
        <v>550000000</v>
      </c>
      <c r="D588" s="26">
        <v>0</v>
      </c>
      <c r="E588" s="26">
        <v>0</v>
      </c>
      <c r="F588" s="26">
        <v>0</v>
      </c>
      <c r="G588" s="26">
        <v>0</v>
      </c>
      <c r="H588" s="26">
        <v>550000000</v>
      </c>
      <c r="I588" s="26">
        <v>550000000</v>
      </c>
      <c r="J588" s="26">
        <v>550000000</v>
      </c>
      <c r="K588" s="26">
        <v>173443307.18000001</v>
      </c>
      <c r="L588" s="26">
        <v>173443307.18000001</v>
      </c>
      <c r="M588" s="26">
        <v>0</v>
      </c>
      <c r="N588" s="26">
        <v>0</v>
      </c>
      <c r="O588" s="26">
        <v>0</v>
      </c>
      <c r="P588" s="26">
        <v>0</v>
      </c>
      <c r="Q588" s="26">
        <v>376556692.81999999</v>
      </c>
      <c r="R588" s="26">
        <v>68.464853239999997</v>
      </c>
      <c r="S588" s="26"/>
      <c r="X588">
        <v>0</v>
      </c>
      <c r="Z588">
        <v>0</v>
      </c>
      <c r="AB588">
        <v>0</v>
      </c>
    </row>
    <row r="589" spans="1:28" x14ac:dyDescent="0.2">
      <c r="A589" s="10" t="s">
        <v>875</v>
      </c>
      <c r="B589" s="86" t="s">
        <v>414</v>
      </c>
      <c r="C589" s="26">
        <v>6200000000</v>
      </c>
      <c r="D589" s="26">
        <v>5581799536</v>
      </c>
      <c r="E589" s="26">
        <v>0</v>
      </c>
      <c r="F589" s="26">
        <v>0</v>
      </c>
      <c r="G589" s="26">
        <v>0</v>
      </c>
      <c r="H589" s="26">
        <v>11781799536</v>
      </c>
      <c r="I589" s="26">
        <v>11781799536</v>
      </c>
      <c r="J589" s="26">
        <v>11781799536</v>
      </c>
      <c r="K589" s="26">
        <v>5587777652.6999998</v>
      </c>
      <c r="L589" s="26">
        <v>5587777652.6999998</v>
      </c>
      <c r="M589" s="26">
        <v>0</v>
      </c>
      <c r="N589" s="26">
        <v>0</v>
      </c>
      <c r="O589" s="26">
        <v>0</v>
      </c>
      <c r="P589" s="26">
        <v>0</v>
      </c>
      <c r="Q589" s="26">
        <v>6194021883.3000002</v>
      </c>
      <c r="R589" s="26">
        <v>400</v>
      </c>
      <c r="S589" s="26"/>
      <c r="X589">
        <v>0</v>
      </c>
      <c r="Z589">
        <v>0</v>
      </c>
      <c r="AB589">
        <v>0</v>
      </c>
    </row>
    <row r="590" spans="1:28" x14ac:dyDescent="0.2">
      <c r="A590" s="10" t="s">
        <v>876</v>
      </c>
      <c r="B590" s="86" t="s">
        <v>425</v>
      </c>
      <c r="C590" s="26">
        <v>0</v>
      </c>
      <c r="D590" s="26">
        <v>0</v>
      </c>
      <c r="E590" s="26">
        <v>0</v>
      </c>
      <c r="F590" s="26">
        <v>0</v>
      </c>
      <c r="G590" s="26">
        <v>0</v>
      </c>
      <c r="H590" s="26">
        <v>0</v>
      </c>
      <c r="I590" s="26">
        <v>0</v>
      </c>
      <c r="J590" s="26">
        <v>0</v>
      </c>
      <c r="K590" s="26">
        <v>5978116.7000000002</v>
      </c>
      <c r="L590" s="26">
        <v>5978116.7000000002</v>
      </c>
      <c r="M590" s="26">
        <v>0</v>
      </c>
      <c r="N590" s="26">
        <v>0</v>
      </c>
      <c r="O590" s="26">
        <v>0</v>
      </c>
      <c r="P590" s="26">
        <v>0</v>
      </c>
      <c r="Q590" s="26">
        <v>-5978116.7000000002</v>
      </c>
      <c r="R590" s="26">
        <v>200</v>
      </c>
      <c r="S590" s="26"/>
      <c r="X590">
        <v>0</v>
      </c>
      <c r="Z590">
        <v>0</v>
      </c>
      <c r="AB590">
        <v>0</v>
      </c>
    </row>
    <row r="591" spans="1:28" x14ac:dyDescent="0.2">
      <c r="A591" s="10" t="s">
        <v>877</v>
      </c>
      <c r="B591" s="86" t="s">
        <v>427</v>
      </c>
      <c r="C591" s="26">
        <v>0</v>
      </c>
      <c r="D591" s="26">
        <v>0</v>
      </c>
      <c r="E591" s="26">
        <v>0</v>
      </c>
      <c r="F591" s="26">
        <v>0</v>
      </c>
      <c r="G591" s="26">
        <v>0</v>
      </c>
      <c r="H591" s="26">
        <v>0</v>
      </c>
      <c r="I591" s="26">
        <v>0</v>
      </c>
      <c r="J591" s="26">
        <v>0</v>
      </c>
      <c r="K591" s="26">
        <v>5978116.7000000002</v>
      </c>
      <c r="L591" s="26">
        <v>5978116.7000000002</v>
      </c>
      <c r="M591" s="26">
        <v>0</v>
      </c>
      <c r="N591" s="26">
        <v>0</v>
      </c>
      <c r="O591" s="26">
        <v>0</v>
      </c>
      <c r="P591" s="26">
        <v>0</v>
      </c>
      <c r="Q591" s="26">
        <v>-5978116.7000000002</v>
      </c>
      <c r="R591" s="26">
        <v>200</v>
      </c>
      <c r="S591" s="26"/>
      <c r="X591">
        <v>0</v>
      </c>
      <c r="Z591">
        <v>0</v>
      </c>
      <c r="AB591">
        <v>0</v>
      </c>
    </row>
    <row r="592" spans="1:28" x14ac:dyDescent="0.2">
      <c r="A592" s="10" t="s">
        <v>878</v>
      </c>
      <c r="B592" s="86" t="s">
        <v>879</v>
      </c>
      <c r="C592" s="26">
        <v>0</v>
      </c>
      <c r="D592" s="26">
        <v>0</v>
      </c>
      <c r="E592" s="26">
        <v>0</v>
      </c>
      <c r="F592" s="26">
        <v>0</v>
      </c>
      <c r="G592" s="26">
        <v>0</v>
      </c>
      <c r="H592" s="26">
        <v>0</v>
      </c>
      <c r="I592" s="26">
        <v>0</v>
      </c>
      <c r="J592" s="26">
        <v>0</v>
      </c>
      <c r="K592" s="26">
        <v>2848034.33</v>
      </c>
      <c r="L592" s="26">
        <v>2848034.33</v>
      </c>
      <c r="M592" s="26">
        <v>0</v>
      </c>
      <c r="N592" s="26">
        <v>0</v>
      </c>
      <c r="O592" s="26">
        <v>0</v>
      </c>
      <c r="P592" s="26">
        <v>0</v>
      </c>
      <c r="Q592" s="26">
        <v>-2848034.33</v>
      </c>
      <c r="R592" s="26">
        <v>100</v>
      </c>
      <c r="S592" s="26"/>
      <c r="X592">
        <v>0</v>
      </c>
      <c r="Z592">
        <v>0</v>
      </c>
      <c r="AB592">
        <v>0</v>
      </c>
    </row>
    <row r="593" spans="1:28" x14ac:dyDescent="0.2">
      <c r="A593" s="10" t="s">
        <v>880</v>
      </c>
      <c r="B593" s="86" t="s">
        <v>879</v>
      </c>
      <c r="C593" s="26">
        <v>0</v>
      </c>
      <c r="D593" s="26">
        <v>0</v>
      </c>
      <c r="E593" s="26">
        <v>0</v>
      </c>
      <c r="F593" s="26">
        <v>0</v>
      </c>
      <c r="G593" s="26">
        <v>0</v>
      </c>
      <c r="H593" s="26">
        <v>0</v>
      </c>
      <c r="I593" s="26">
        <v>0</v>
      </c>
      <c r="J593" s="26">
        <v>0</v>
      </c>
      <c r="K593" s="26">
        <v>2848034.33</v>
      </c>
      <c r="L593" s="26">
        <v>2848034.33</v>
      </c>
      <c r="M593" s="26">
        <v>0</v>
      </c>
      <c r="N593" s="26">
        <v>0</v>
      </c>
      <c r="O593" s="26">
        <v>0</v>
      </c>
      <c r="P593" s="26">
        <v>0</v>
      </c>
      <c r="Q593" s="26">
        <v>-2848034.33</v>
      </c>
      <c r="R593" s="26">
        <v>100</v>
      </c>
      <c r="S593" s="26"/>
      <c r="X593">
        <v>0</v>
      </c>
      <c r="Z593">
        <v>0</v>
      </c>
      <c r="AB593">
        <v>0</v>
      </c>
    </row>
    <row r="594" spans="1:28" x14ac:dyDescent="0.2">
      <c r="A594" s="10" t="s">
        <v>881</v>
      </c>
      <c r="B594" s="86" t="s">
        <v>879</v>
      </c>
      <c r="C594" s="26">
        <v>0</v>
      </c>
      <c r="D594" s="26">
        <v>0</v>
      </c>
      <c r="E594" s="26">
        <v>0</v>
      </c>
      <c r="F594" s="26">
        <v>0</v>
      </c>
      <c r="G594" s="26">
        <v>0</v>
      </c>
      <c r="H594" s="26">
        <v>0</v>
      </c>
      <c r="I594" s="26">
        <v>0</v>
      </c>
      <c r="J594" s="26">
        <v>0</v>
      </c>
      <c r="K594" s="26">
        <v>2848034.33</v>
      </c>
      <c r="L594" s="26">
        <v>2848034.33</v>
      </c>
      <c r="M594" s="26">
        <v>0</v>
      </c>
      <c r="N594" s="26">
        <v>0</v>
      </c>
      <c r="O594" s="26">
        <v>0</v>
      </c>
      <c r="P594" s="26">
        <v>0</v>
      </c>
      <c r="Q594" s="26">
        <v>-2848034.33</v>
      </c>
      <c r="R594" s="26">
        <v>100</v>
      </c>
      <c r="S594" s="26"/>
      <c r="X594">
        <v>0</v>
      </c>
      <c r="Z594">
        <v>0</v>
      </c>
      <c r="AB594">
        <v>0</v>
      </c>
    </row>
    <row r="595" spans="1:28" x14ac:dyDescent="0.2">
      <c r="A595" s="10" t="s">
        <v>882</v>
      </c>
      <c r="B595" s="86" t="s">
        <v>879</v>
      </c>
      <c r="C595" s="26">
        <v>0</v>
      </c>
      <c r="D595" s="26">
        <v>0</v>
      </c>
      <c r="E595" s="26">
        <v>0</v>
      </c>
      <c r="F595" s="26">
        <v>0</v>
      </c>
      <c r="G595" s="26">
        <v>0</v>
      </c>
      <c r="H595" s="26">
        <v>0</v>
      </c>
      <c r="I595" s="26">
        <v>0</v>
      </c>
      <c r="J595" s="26">
        <v>0</v>
      </c>
      <c r="K595" s="26">
        <v>2848034.33</v>
      </c>
      <c r="L595" s="26">
        <v>2848034.33</v>
      </c>
      <c r="M595" s="26">
        <v>0</v>
      </c>
      <c r="N595" s="26">
        <v>0</v>
      </c>
      <c r="O595" s="26">
        <v>0</v>
      </c>
      <c r="P595" s="26">
        <v>0</v>
      </c>
      <c r="Q595" s="26">
        <v>-2848034.33</v>
      </c>
      <c r="R595" s="26">
        <v>100</v>
      </c>
      <c r="S595" s="26"/>
      <c r="X595">
        <v>0</v>
      </c>
      <c r="Z595">
        <v>0</v>
      </c>
      <c r="AB595">
        <v>0</v>
      </c>
    </row>
    <row r="596" spans="1:28" x14ac:dyDescent="0.2">
      <c r="A596" s="10" t="s">
        <v>883</v>
      </c>
      <c r="B596" s="86" t="s">
        <v>213</v>
      </c>
      <c r="C596" s="26">
        <v>0</v>
      </c>
      <c r="D596" s="26">
        <v>0</v>
      </c>
      <c r="E596" s="26">
        <v>0</v>
      </c>
      <c r="F596" s="26">
        <v>0</v>
      </c>
      <c r="G596" s="26">
        <v>0</v>
      </c>
      <c r="H596" s="26">
        <v>0</v>
      </c>
      <c r="I596" s="26">
        <v>0</v>
      </c>
      <c r="J596" s="26">
        <v>0</v>
      </c>
      <c r="K596" s="26">
        <v>2848034.33</v>
      </c>
      <c r="L596" s="26">
        <v>2848034.33</v>
      </c>
      <c r="M596" s="26">
        <v>0</v>
      </c>
      <c r="N596" s="26">
        <v>0</v>
      </c>
      <c r="O596" s="26">
        <v>0</v>
      </c>
      <c r="P596" s="26">
        <v>0</v>
      </c>
      <c r="Q596" s="26">
        <v>-2848034.33</v>
      </c>
      <c r="R596" s="26">
        <v>100</v>
      </c>
      <c r="S596" s="26"/>
      <c r="X596">
        <v>0</v>
      </c>
      <c r="Z596">
        <v>0</v>
      </c>
      <c r="AB596">
        <v>0</v>
      </c>
    </row>
    <row r="597" spans="1:28" x14ac:dyDescent="0.2">
      <c r="A597" s="10" t="s">
        <v>884</v>
      </c>
      <c r="B597" s="86" t="s">
        <v>885</v>
      </c>
      <c r="C597" s="26">
        <v>0</v>
      </c>
      <c r="D597" s="26">
        <v>0</v>
      </c>
      <c r="E597" s="26">
        <v>0</v>
      </c>
      <c r="F597" s="26">
        <v>0</v>
      </c>
      <c r="G597" s="26">
        <v>0</v>
      </c>
      <c r="H597" s="26">
        <v>0</v>
      </c>
      <c r="I597" s="26">
        <v>0</v>
      </c>
      <c r="J597" s="26">
        <v>0</v>
      </c>
      <c r="K597" s="26">
        <v>3130082.37</v>
      </c>
      <c r="L597" s="26">
        <v>3130082.37</v>
      </c>
      <c r="M597" s="26">
        <v>0</v>
      </c>
      <c r="N597" s="26">
        <v>0</v>
      </c>
      <c r="O597" s="26">
        <v>0</v>
      </c>
      <c r="P597" s="26">
        <v>0</v>
      </c>
      <c r="Q597" s="26">
        <v>-3130082.37</v>
      </c>
      <c r="R597" s="26">
        <v>100</v>
      </c>
      <c r="S597" s="26"/>
      <c r="X597">
        <v>0</v>
      </c>
      <c r="Z597">
        <v>0</v>
      </c>
      <c r="AB597">
        <v>0</v>
      </c>
    </row>
    <row r="598" spans="1:28" x14ac:dyDescent="0.2">
      <c r="A598" s="10" t="s">
        <v>886</v>
      </c>
      <c r="B598" s="86" t="s">
        <v>887</v>
      </c>
      <c r="C598" s="26">
        <v>0</v>
      </c>
      <c r="D598" s="26">
        <v>0</v>
      </c>
      <c r="E598" s="26">
        <v>0</v>
      </c>
      <c r="F598" s="26">
        <v>0</v>
      </c>
      <c r="G598" s="26">
        <v>0</v>
      </c>
      <c r="H598" s="26">
        <v>0</v>
      </c>
      <c r="I598" s="26">
        <v>0</v>
      </c>
      <c r="J598" s="26">
        <v>0</v>
      </c>
      <c r="K598" s="26">
        <v>3130082.37</v>
      </c>
      <c r="L598" s="26">
        <v>3130082.37</v>
      </c>
      <c r="M598" s="26">
        <v>0</v>
      </c>
      <c r="N598" s="26">
        <v>0</v>
      </c>
      <c r="O598" s="26">
        <v>0</v>
      </c>
      <c r="P598" s="26">
        <v>0</v>
      </c>
      <c r="Q598" s="26">
        <v>-3130082.37</v>
      </c>
      <c r="R598" s="26">
        <v>100</v>
      </c>
      <c r="S598" s="26"/>
      <c r="X598">
        <v>0</v>
      </c>
      <c r="Z598">
        <v>0</v>
      </c>
      <c r="AB598">
        <v>0</v>
      </c>
    </row>
    <row r="599" spans="1:28" x14ac:dyDescent="0.2">
      <c r="A599" s="10" t="s">
        <v>888</v>
      </c>
      <c r="B599" s="86" t="s">
        <v>887</v>
      </c>
      <c r="C599" s="26">
        <v>0</v>
      </c>
      <c r="D599" s="26">
        <v>0</v>
      </c>
      <c r="E599" s="26">
        <v>0</v>
      </c>
      <c r="F599" s="26">
        <v>0</v>
      </c>
      <c r="G599" s="26">
        <v>0</v>
      </c>
      <c r="H599" s="26">
        <v>0</v>
      </c>
      <c r="I599" s="26">
        <v>0</v>
      </c>
      <c r="J599" s="26">
        <v>0</v>
      </c>
      <c r="K599" s="26">
        <v>3130082.37</v>
      </c>
      <c r="L599" s="26">
        <v>3130082.37</v>
      </c>
      <c r="M599" s="26">
        <v>0</v>
      </c>
      <c r="N599" s="26">
        <v>0</v>
      </c>
      <c r="O599" s="26">
        <v>0</v>
      </c>
      <c r="P599" s="26">
        <v>0</v>
      </c>
      <c r="Q599" s="26">
        <v>-3130082.37</v>
      </c>
      <c r="R599" s="26">
        <v>100</v>
      </c>
      <c r="S599" s="26"/>
      <c r="X599">
        <v>0</v>
      </c>
      <c r="Z599">
        <v>0</v>
      </c>
      <c r="AB599">
        <v>0</v>
      </c>
    </row>
    <row r="600" spans="1:28" x14ac:dyDescent="0.2">
      <c r="A600" s="10" t="s">
        <v>889</v>
      </c>
      <c r="B600" s="86" t="s">
        <v>887</v>
      </c>
      <c r="C600" s="26">
        <v>0</v>
      </c>
      <c r="D600" s="26">
        <v>0</v>
      </c>
      <c r="E600" s="26">
        <v>0</v>
      </c>
      <c r="F600" s="26">
        <v>0</v>
      </c>
      <c r="G600" s="26">
        <v>0</v>
      </c>
      <c r="H600" s="26">
        <v>0</v>
      </c>
      <c r="I600" s="26">
        <v>0</v>
      </c>
      <c r="J600" s="26">
        <v>0</v>
      </c>
      <c r="K600" s="26">
        <v>3130082.37</v>
      </c>
      <c r="L600" s="26">
        <v>3130082.37</v>
      </c>
      <c r="M600" s="26">
        <v>0</v>
      </c>
      <c r="N600" s="26">
        <v>0</v>
      </c>
      <c r="O600" s="26">
        <v>0</v>
      </c>
      <c r="P600" s="26">
        <v>0</v>
      </c>
      <c r="Q600" s="26">
        <v>-3130082.37</v>
      </c>
      <c r="R600" s="26">
        <v>100</v>
      </c>
      <c r="S600" s="26"/>
      <c r="X600">
        <v>0</v>
      </c>
      <c r="Z600">
        <v>0</v>
      </c>
      <c r="AB600">
        <v>0</v>
      </c>
    </row>
    <row r="601" spans="1:28" x14ac:dyDescent="0.2">
      <c r="A601" s="10" t="s">
        <v>890</v>
      </c>
      <c r="B601" s="86" t="s">
        <v>891</v>
      </c>
      <c r="C601" s="26">
        <v>0</v>
      </c>
      <c r="D601" s="26">
        <v>0</v>
      </c>
      <c r="E601" s="26">
        <v>0</v>
      </c>
      <c r="F601" s="26">
        <v>0</v>
      </c>
      <c r="G601" s="26">
        <v>0</v>
      </c>
      <c r="H601" s="26">
        <v>0</v>
      </c>
      <c r="I601" s="26">
        <v>0</v>
      </c>
      <c r="J601" s="26">
        <v>0</v>
      </c>
      <c r="K601" s="26">
        <v>3130082.37</v>
      </c>
      <c r="L601" s="26">
        <v>3130082.37</v>
      </c>
      <c r="M601" s="26">
        <v>0</v>
      </c>
      <c r="N601" s="26">
        <v>0</v>
      </c>
      <c r="O601" s="26">
        <v>0</v>
      </c>
      <c r="P601" s="26">
        <v>0</v>
      </c>
      <c r="Q601" s="26">
        <v>-3130082.37</v>
      </c>
      <c r="R601" s="26">
        <v>100</v>
      </c>
      <c r="S601" s="26"/>
      <c r="X601">
        <v>0</v>
      </c>
      <c r="Z601">
        <v>0</v>
      </c>
      <c r="AB601">
        <v>0</v>
      </c>
    </row>
    <row r="602" spans="1:28" x14ac:dyDescent="0.2">
      <c r="A602" s="10" t="s">
        <v>892</v>
      </c>
      <c r="B602" s="86" t="s">
        <v>532</v>
      </c>
      <c r="C602" s="26">
        <v>0</v>
      </c>
      <c r="D602" s="26">
        <v>5581799536</v>
      </c>
      <c r="E602" s="26">
        <v>0</v>
      </c>
      <c r="F602" s="26">
        <v>0</v>
      </c>
      <c r="G602" s="26">
        <v>0</v>
      </c>
      <c r="H602" s="26">
        <v>5581799536</v>
      </c>
      <c r="I602" s="26">
        <v>5581799536</v>
      </c>
      <c r="J602" s="26">
        <v>5581799536</v>
      </c>
      <c r="K602" s="26">
        <v>5581799536</v>
      </c>
      <c r="L602" s="26">
        <v>5581799536</v>
      </c>
      <c r="M602" s="26">
        <v>0</v>
      </c>
      <c r="N602" s="26">
        <v>0</v>
      </c>
      <c r="O602" s="26">
        <v>0</v>
      </c>
      <c r="P602" s="26">
        <v>0</v>
      </c>
      <c r="Q602" s="26">
        <v>0</v>
      </c>
      <c r="R602" s="26">
        <v>0</v>
      </c>
      <c r="S602" s="26"/>
      <c r="X602">
        <v>0</v>
      </c>
      <c r="Z602">
        <v>0</v>
      </c>
      <c r="AB602">
        <v>0</v>
      </c>
    </row>
    <row r="603" spans="1:28" x14ac:dyDescent="0.2">
      <c r="A603" s="10" t="s">
        <v>893</v>
      </c>
      <c r="B603" s="86" t="s">
        <v>534</v>
      </c>
      <c r="C603" s="26">
        <v>0</v>
      </c>
      <c r="D603" s="26">
        <v>5581799536</v>
      </c>
      <c r="E603" s="26">
        <v>0</v>
      </c>
      <c r="F603" s="26">
        <v>0</v>
      </c>
      <c r="G603" s="26">
        <v>0</v>
      </c>
      <c r="H603" s="26">
        <v>5581799536</v>
      </c>
      <c r="I603" s="26">
        <v>5581799536</v>
      </c>
      <c r="J603" s="26">
        <v>5581799536</v>
      </c>
      <c r="K603" s="26">
        <v>5581799536</v>
      </c>
      <c r="L603" s="26">
        <v>5581799536</v>
      </c>
      <c r="M603" s="26">
        <v>0</v>
      </c>
      <c r="N603" s="26">
        <v>0</v>
      </c>
      <c r="O603" s="26">
        <v>0</v>
      </c>
      <c r="P603" s="26">
        <v>0</v>
      </c>
      <c r="Q603" s="26">
        <v>0</v>
      </c>
      <c r="R603" s="26">
        <v>0</v>
      </c>
      <c r="S603" s="26"/>
      <c r="X603">
        <v>0</v>
      </c>
      <c r="Z603">
        <v>0</v>
      </c>
      <c r="AB603">
        <v>0</v>
      </c>
    </row>
    <row r="604" spans="1:28" x14ac:dyDescent="0.2">
      <c r="A604" s="10" t="s">
        <v>894</v>
      </c>
      <c r="B604" s="86" t="s">
        <v>534</v>
      </c>
      <c r="C604" s="26">
        <v>0</v>
      </c>
      <c r="D604" s="26">
        <v>5581799536</v>
      </c>
      <c r="E604" s="26">
        <v>0</v>
      </c>
      <c r="F604" s="26">
        <v>0</v>
      </c>
      <c r="G604" s="26">
        <v>0</v>
      </c>
      <c r="H604" s="26">
        <v>5581799536</v>
      </c>
      <c r="I604" s="26">
        <v>5581799536</v>
      </c>
      <c r="J604" s="26">
        <v>5581799536</v>
      </c>
      <c r="K604" s="26">
        <v>5581799536</v>
      </c>
      <c r="L604" s="26">
        <v>5581799536</v>
      </c>
      <c r="M604" s="26">
        <v>0</v>
      </c>
      <c r="N604" s="26">
        <v>0</v>
      </c>
      <c r="O604" s="26">
        <v>0</v>
      </c>
      <c r="P604" s="26">
        <v>0</v>
      </c>
      <c r="Q604" s="26">
        <v>0</v>
      </c>
      <c r="R604" s="26">
        <v>0</v>
      </c>
      <c r="S604" s="26"/>
      <c r="X604">
        <v>0</v>
      </c>
      <c r="Z604">
        <v>0</v>
      </c>
      <c r="AB604">
        <v>0</v>
      </c>
    </row>
    <row r="605" spans="1:28" x14ac:dyDescent="0.2">
      <c r="A605" s="10" t="s">
        <v>895</v>
      </c>
      <c r="B605" s="86" t="s">
        <v>534</v>
      </c>
      <c r="C605" s="26">
        <v>0</v>
      </c>
      <c r="D605" s="26">
        <v>5581799536</v>
      </c>
      <c r="E605" s="26">
        <v>0</v>
      </c>
      <c r="F605" s="26">
        <v>0</v>
      </c>
      <c r="G605" s="26">
        <v>0</v>
      </c>
      <c r="H605" s="26">
        <v>5581799536</v>
      </c>
      <c r="I605" s="26">
        <v>5581799536</v>
      </c>
      <c r="J605" s="26">
        <v>5581799536</v>
      </c>
      <c r="K605" s="26">
        <v>5581799536</v>
      </c>
      <c r="L605" s="26">
        <v>5581799536</v>
      </c>
      <c r="M605" s="26">
        <v>0</v>
      </c>
      <c r="N605" s="26">
        <v>0</v>
      </c>
      <c r="O605" s="26">
        <v>0</v>
      </c>
      <c r="P605" s="26">
        <v>0</v>
      </c>
      <c r="Q605" s="26">
        <v>0</v>
      </c>
      <c r="R605" s="26">
        <v>0</v>
      </c>
      <c r="S605" s="26"/>
      <c r="X605">
        <v>0</v>
      </c>
      <c r="Z605">
        <v>0</v>
      </c>
      <c r="AB605">
        <v>0</v>
      </c>
    </row>
    <row r="606" spans="1:28" x14ac:dyDescent="0.2">
      <c r="A606" s="10" t="s">
        <v>896</v>
      </c>
      <c r="B606" s="86" t="s">
        <v>534</v>
      </c>
      <c r="C606" s="26">
        <v>0</v>
      </c>
      <c r="D606" s="26">
        <v>5581799536</v>
      </c>
      <c r="E606" s="26">
        <v>0</v>
      </c>
      <c r="F606" s="26">
        <v>0</v>
      </c>
      <c r="G606" s="26">
        <v>0</v>
      </c>
      <c r="H606" s="26">
        <v>5581799536</v>
      </c>
      <c r="I606" s="26">
        <v>5581799536</v>
      </c>
      <c r="J606" s="26">
        <v>5581799536</v>
      </c>
      <c r="K606" s="26">
        <v>5581799536</v>
      </c>
      <c r="L606" s="26">
        <v>5581799536</v>
      </c>
      <c r="M606" s="26">
        <v>0</v>
      </c>
      <c r="N606" s="26">
        <v>0</v>
      </c>
      <c r="O606" s="26">
        <v>0</v>
      </c>
      <c r="P606" s="26">
        <v>0</v>
      </c>
      <c r="Q606" s="26">
        <v>0</v>
      </c>
      <c r="R606" s="26">
        <v>0</v>
      </c>
      <c r="S606" s="26"/>
      <c r="X606">
        <v>0</v>
      </c>
      <c r="Z606">
        <v>0</v>
      </c>
      <c r="AB606">
        <v>0</v>
      </c>
    </row>
    <row r="607" spans="1:28" x14ac:dyDescent="0.2">
      <c r="A607" s="10" t="s">
        <v>897</v>
      </c>
      <c r="B607" s="86" t="s">
        <v>898</v>
      </c>
      <c r="C607" s="26">
        <v>0</v>
      </c>
      <c r="D607" s="26">
        <v>960109060</v>
      </c>
      <c r="E607" s="26">
        <v>0</v>
      </c>
      <c r="F607" s="26">
        <v>0</v>
      </c>
      <c r="G607" s="26">
        <v>0</v>
      </c>
      <c r="H607" s="26">
        <v>960109060</v>
      </c>
      <c r="I607" s="26">
        <v>960109060</v>
      </c>
      <c r="J607" s="26">
        <v>960109060</v>
      </c>
      <c r="K607" s="26">
        <v>960109060</v>
      </c>
      <c r="L607" s="26">
        <v>960109060</v>
      </c>
      <c r="M607" s="26">
        <v>0</v>
      </c>
      <c r="N607" s="26">
        <v>0</v>
      </c>
      <c r="O607" s="26">
        <v>0</v>
      </c>
      <c r="P607" s="26">
        <v>0</v>
      </c>
      <c r="Q607" s="26">
        <v>0</v>
      </c>
      <c r="R607" s="26">
        <v>0</v>
      </c>
      <c r="S607" s="26"/>
      <c r="X607">
        <v>0</v>
      </c>
      <c r="Z607">
        <v>0</v>
      </c>
      <c r="AB607">
        <v>0</v>
      </c>
    </row>
    <row r="608" spans="1:28" x14ac:dyDescent="0.2">
      <c r="A608" s="10" t="s">
        <v>899</v>
      </c>
      <c r="B608" s="86" t="s">
        <v>900</v>
      </c>
      <c r="C608" s="26">
        <v>0</v>
      </c>
      <c r="D608" s="26">
        <v>960109060</v>
      </c>
      <c r="E608" s="26">
        <v>0</v>
      </c>
      <c r="F608" s="26">
        <v>0</v>
      </c>
      <c r="G608" s="26">
        <v>0</v>
      </c>
      <c r="H608" s="26">
        <v>960109060</v>
      </c>
      <c r="I608" s="26">
        <v>960109060</v>
      </c>
      <c r="J608" s="26">
        <v>960109060</v>
      </c>
      <c r="K608" s="26">
        <v>960109060</v>
      </c>
      <c r="L608" s="26">
        <v>960109060</v>
      </c>
      <c r="M608" s="26">
        <v>0</v>
      </c>
      <c r="N608" s="26">
        <v>0</v>
      </c>
      <c r="O608" s="26">
        <v>0</v>
      </c>
      <c r="P608" s="26">
        <v>0</v>
      </c>
      <c r="Q608" s="26">
        <v>0</v>
      </c>
      <c r="R608" s="26">
        <v>0</v>
      </c>
      <c r="S608" s="26"/>
      <c r="X608">
        <v>0</v>
      </c>
      <c r="Z608">
        <v>0</v>
      </c>
      <c r="AB608">
        <v>0</v>
      </c>
    </row>
    <row r="609" spans="1:28" x14ac:dyDescent="0.2">
      <c r="A609" s="10" t="s">
        <v>901</v>
      </c>
      <c r="B609" s="86" t="s">
        <v>902</v>
      </c>
      <c r="C609" s="26">
        <v>0</v>
      </c>
      <c r="D609" s="26">
        <v>381692776</v>
      </c>
      <c r="E609" s="26">
        <v>0</v>
      </c>
      <c r="F609" s="26">
        <v>0</v>
      </c>
      <c r="G609" s="26">
        <v>0</v>
      </c>
      <c r="H609" s="26">
        <v>381692776</v>
      </c>
      <c r="I609" s="26">
        <v>381692776</v>
      </c>
      <c r="J609" s="26">
        <v>381692776</v>
      </c>
      <c r="K609" s="26">
        <v>381692776</v>
      </c>
      <c r="L609" s="26">
        <v>381692776</v>
      </c>
      <c r="M609" s="26">
        <v>0</v>
      </c>
      <c r="N609" s="26">
        <v>0</v>
      </c>
      <c r="O609" s="26">
        <v>0</v>
      </c>
      <c r="P609" s="26">
        <v>0</v>
      </c>
      <c r="Q609" s="26">
        <v>0</v>
      </c>
      <c r="R609" s="26">
        <v>0</v>
      </c>
      <c r="S609" s="26"/>
      <c r="X609">
        <v>0</v>
      </c>
      <c r="Z609">
        <v>0</v>
      </c>
      <c r="AB609">
        <v>0</v>
      </c>
    </row>
    <row r="610" spans="1:28" x14ac:dyDescent="0.2">
      <c r="A610" s="10" t="s">
        <v>903</v>
      </c>
      <c r="B610" s="86" t="s">
        <v>904</v>
      </c>
      <c r="C610" s="26">
        <v>0</v>
      </c>
      <c r="D610" s="26">
        <v>381692776</v>
      </c>
      <c r="E610" s="26">
        <v>0</v>
      </c>
      <c r="F610" s="26">
        <v>0</v>
      </c>
      <c r="G610" s="26">
        <v>0</v>
      </c>
      <c r="H610" s="26">
        <v>381692776</v>
      </c>
      <c r="I610" s="26">
        <v>381692776</v>
      </c>
      <c r="J610" s="26">
        <v>381692776</v>
      </c>
      <c r="K610" s="26">
        <v>381692776</v>
      </c>
      <c r="L610" s="26">
        <v>381692776</v>
      </c>
      <c r="M610" s="26">
        <v>0</v>
      </c>
      <c r="N610" s="26">
        <v>0</v>
      </c>
      <c r="O610" s="26">
        <v>0</v>
      </c>
      <c r="P610" s="26">
        <v>0</v>
      </c>
      <c r="Q610" s="26">
        <v>0</v>
      </c>
      <c r="R610" s="26">
        <v>0</v>
      </c>
      <c r="S610" s="26"/>
      <c r="X610">
        <v>0</v>
      </c>
      <c r="Z610">
        <v>0</v>
      </c>
      <c r="AB610">
        <v>0</v>
      </c>
    </row>
    <row r="611" spans="1:28" x14ac:dyDescent="0.2">
      <c r="A611" s="10" t="s">
        <v>905</v>
      </c>
      <c r="B611" s="86" t="s">
        <v>906</v>
      </c>
      <c r="C611" s="26">
        <v>0</v>
      </c>
      <c r="D611" s="26">
        <v>4239997700</v>
      </c>
      <c r="E611" s="26">
        <v>0</v>
      </c>
      <c r="F611" s="26">
        <v>0</v>
      </c>
      <c r="G611" s="26">
        <v>0</v>
      </c>
      <c r="H611" s="26">
        <v>4239997700</v>
      </c>
      <c r="I611" s="26">
        <v>4239997700</v>
      </c>
      <c r="J611" s="26">
        <v>4239997700</v>
      </c>
      <c r="K611" s="26">
        <v>4239997700</v>
      </c>
      <c r="L611" s="26">
        <v>4239997700</v>
      </c>
      <c r="M611" s="26">
        <v>0</v>
      </c>
      <c r="N611" s="26">
        <v>0</v>
      </c>
      <c r="O611" s="26">
        <v>0</v>
      </c>
      <c r="P611" s="26">
        <v>0</v>
      </c>
      <c r="Q611" s="26">
        <v>0</v>
      </c>
      <c r="R611" s="26">
        <v>0</v>
      </c>
      <c r="S611" s="26"/>
      <c r="X611">
        <v>0</v>
      </c>
      <c r="Z611">
        <v>0</v>
      </c>
      <c r="AB611">
        <v>0</v>
      </c>
    </row>
    <row r="612" spans="1:28" x14ac:dyDescent="0.2">
      <c r="A612" s="10" t="s">
        <v>907</v>
      </c>
      <c r="B612" s="86" t="s">
        <v>906</v>
      </c>
      <c r="C612" s="26">
        <v>0</v>
      </c>
      <c r="D612" s="26">
        <v>4239997700</v>
      </c>
      <c r="E612" s="26">
        <v>0</v>
      </c>
      <c r="F612" s="26">
        <v>0</v>
      </c>
      <c r="G612" s="26">
        <v>0</v>
      </c>
      <c r="H612" s="26">
        <v>4239997700</v>
      </c>
      <c r="I612" s="26">
        <v>4239997700</v>
      </c>
      <c r="J612" s="26">
        <v>4239997700</v>
      </c>
      <c r="K612" s="26">
        <v>4239997700</v>
      </c>
      <c r="L612" s="26">
        <v>4239997700</v>
      </c>
      <c r="M612" s="26">
        <v>0</v>
      </c>
      <c r="N612" s="26">
        <v>0</v>
      </c>
      <c r="O612" s="26">
        <v>0</v>
      </c>
      <c r="P612" s="26">
        <v>0</v>
      </c>
      <c r="Q612" s="26">
        <v>0</v>
      </c>
      <c r="R612" s="26">
        <v>0</v>
      </c>
      <c r="S612" s="26"/>
      <c r="X612">
        <v>0</v>
      </c>
      <c r="Z612">
        <v>0</v>
      </c>
      <c r="AB612">
        <v>0</v>
      </c>
    </row>
    <row r="613" spans="1:28" x14ac:dyDescent="0.2">
      <c r="A613" s="10" t="s">
        <v>908</v>
      </c>
      <c r="B613" s="86" t="s">
        <v>909</v>
      </c>
      <c r="C613" s="26">
        <v>6200000000</v>
      </c>
      <c r="D613" s="26">
        <v>0</v>
      </c>
      <c r="E613" s="26">
        <v>0</v>
      </c>
      <c r="F613" s="26">
        <v>0</v>
      </c>
      <c r="G613" s="26">
        <v>0</v>
      </c>
      <c r="H613" s="26">
        <v>6200000000</v>
      </c>
      <c r="I613" s="26">
        <v>6200000000</v>
      </c>
      <c r="J613" s="26">
        <v>6200000000</v>
      </c>
      <c r="K613" s="26">
        <v>0</v>
      </c>
      <c r="L613" s="26">
        <v>0</v>
      </c>
      <c r="M613" s="26">
        <v>0</v>
      </c>
      <c r="N613" s="26">
        <v>0</v>
      </c>
      <c r="O613" s="26">
        <v>0</v>
      </c>
      <c r="P613" s="26">
        <v>0</v>
      </c>
      <c r="Q613" s="26">
        <v>6200000000</v>
      </c>
      <c r="R613" s="26">
        <v>200</v>
      </c>
      <c r="S613" s="26"/>
      <c r="X613">
        <v>0</v>
      </c>
      <c r="Z613">
        <v>0</v>
      </c>
      <c r="AB613">
        <v>0</v>
      </c>
    </row>
    <row r="614" spans="1:28" x14ac:dyDescent="0.2">
      <c r="A614" s="10" t="s">
        <v>910</v>
      </c>
      <c r="B614" s="86" t="s">
        <v>911</v>
      </c>
      <c r="C614" s="26">
        <v>1500000000</v>
      </c>
      <c r="D614" s="26">
        <v>0</v>
      </c>
      <c r="E614" s="26">
        <v>0</v>
      </c>
      <c r="F614" s="26">
        <v>0</v>
      </c>
      <c r="G614" s="26">
        <v>0</v>
      </c>
      <c r="H614" s="26">
        <v>1500000000</v>
      </c>
      <c r="I614" s="26">
        <v>1500000000</v>
      </c>
      <c r="J614" s="26">
        <v>1500000000</v>
      </c>
      <c r="K614" s="26">
        <v>0</v>
      </c>
      <c r="L614" s="26">
        <v>0</v>
      </c>
      <c r="M614" s="26">
        <v>0</v>
      </c>
      <c r="N614" s="26">
        <v>0</v>
      </c>
      <c r="O614" s="26">
        <v>0</v>
      </c>
      <c r="P614" s="26">
        <v>0</v>
      </c>
      <c r="Q614" s="26">
        <v>1500000000</v>
      </c>
      <c r="R614" s="26">
        <v>100</v>
      </c>
      <c r="S614" s="26"/>
      <c r="X614">
        <v>0</v>
      </c>
      <c r="Z614">
        <v>0</v>
      </c>
      <c r="AB614">
        <v>0</v>
      </c>
    </row>
    <row r="615" spans="1:28" x14ac:dyDescent="0.2">
      <c r="A615" s="10" t="s">
        <v>912</v>
      </c>
      <c r="B615" s="86" t="s">
        <v>911</v>
      </c>
      <c r="C615" s="26">
        <v>1500000000</v>
      </c>
      <c r="D615" s="26">
        <v>0</v>
      </c>
      <c r="E615" s="26">
        <v>0</v>
      </c>
      <c r="F615" s="26">
        <v>0</v>
      </c>
      <c r="G615" s="26">
        <v>0</v>
      </c>
      <c r="H615" s="26">
        <v>1500000000</v>
      </c>
      <c r="I615" s="26">
        <v>1500000000</v>
      </c>
      <c r="J615" s="26">
        <v>1500000000</v>
      </c>
      <c r="K615" s="26">
        <v>0</v>
      </c>
      <c r="L615" s="26">
        <v>0</v>
      </c>
      <c r="M615" s="26">
        <v>0</v>
      </c>
      <c r="N615" s="26">
        <v>0</v>
      </c>
      <c r="O615" s="26">
        <v>0</v>
      </c>
      <c r="P615" s="26">
        <v>0</v>
      </c>
      <c r="Q615" s="26">
        <v>1500000000</v>
      </c>
      <c r="R615" s="26">
        <v>100</v>
      </c>
      <c r="S615" s="26"/>
      <c r="X615">
        <v>0</v>
      </c>
      <c r="Z615">
        <v>0</v>
      </c>
      <c r="AB615">
        <v>0</v>
      </c>
    </row>
    <row r="616" spans="1:28" x14ac:dyDescent="0.2">
      <c r="A616" s="10" t="s">
        <v>913</v>
      </c>
      <c r="B616" s="86" t="s">
        <v>911</v>
      </c>
      <c r="C616" s="26">
        <v>1500000000</v>
      </c>
      <c r="D616" s="26">
        <v>0</v>
      </c>
      <c r="E616" s="26">
        <v>0</v>
      </c>
      <c r="F616" s="26">
        <v>0</v>
      </c>
      <c r="G616" s="26">
        <v>0</v>
      </c>
      <c r="H616" s="26">
        <v>1500000000</v>
      </c>
      <c r="I616" s="26">
        <v>1500000000</v>
      </c>
      <c r="J616" s="26">
        <v>1500000000</v>
      </c>
      <c r="K616" s="26">
        <v>0</v>
      </c>
      <c r="L616" s="26">
        <v>0</v>
      </c>
      <c r="M616" s="26">
        <v>0</v>
      </c>
      <c r="N616" s="26">
        <v>0</v>
      </c>
      <c r="O616" s="26">
        <v>0</v>
      </c>
      <c r="P616" s="26">
        <v>0</v>
      </c>
      <c r="Q616" s="26">
        <v>1500000000</v>
      </c>
      <c r="R616" s="26">
        <v>100</v>
      </c>
      <c r="S616" s="26"/>
      <c r="X616">
        <v>0</v>
      </c>
      <c r="Z616">
        <v>0</v>
      </c>
      <c r="AB616">
        <v>0</v>
      </c>
    </row>
    <row r="617" spans="1:28" x14ac:dyDescent="0.2">
      <c r="A617" s="10" t="s">
        <v>914</v>
      </c>
      <c r="B617" s="86" t="s">
        <v>911</v>
      </c>
      <c r="C617" s="26">
        <v>1500000000</v>
      </c>
      <c r="D617" s="26">
        <v>0</v>
      </c>
      <c r="E617" s="26">
        <v>0</v>
      </c>
      <c r="F617" s="26">
        <v>0</v>
      </c>
      <c r="G617" s="26">
        <v>0</v>
      </c>
      <c r="H617" s="26">
        <v>1500000000</v>
      </c>
      <c r="I617" s="26">
        <v>1500000000</v>
      </c>
      <c r="J617" s="26">
        <v>1500000000</v>
      </c>
      <c r="K617" s="26">
        <v>0</v>
      </c>
      <c r="L617" s="26">
        <v>0</v>
      </c>
      <c r="M617" s="26">
        <v>0</v>
      </c>
      <c r="N617" s="26">
        <v>0</v>
      </c>
      <c r="O617" s="26">
        <v>0</v>
      </c>
      <c r="P617" s="26">
        <v>0</v>
      </c>
      <c r="Q617" s="26">
        <v>1500000000</v>
      </c>
      <c r="R617" s="26">
        <v>100</v>
      </c>
      <c r="S617" s="26"/>
      <c r="X617">
        <v>0</v>
      </c>
      <c r="Z617">
        <v>0</v>
      </c>
      <c r="AB617">
        <v>0</v>
      </c>
    </row>
    <row r="618" spans="1:28" x14ac:dyDescent="0.2">
      <c r="A618" s="10" t="s">
        <v>915</v>
      </c>
      <c r="B618" s="86" t="s">
        <v>911</v>
      </c>
      <c r="C618" s="26">
        <v>1500000000</v>
      </c>
      <c r="D618" s="26">
        <v>0</v>
      </c>
      <c r="E618" s="26">
        <v>0</v>
      </c>
      <c r="F618" s="26">
        <v>0</v>
      </c>
      <c r="G618" s="26">
        <v>0</v>
      </c>
      <c r="H618" s="26">
        <v>1500000000</v>
      </c>
      <c r="I618" s="26">
        <v>1500000000</v>
      </c>
      <c r="J618" s="26">
        <v>1500000000</v>
      </c>
      <c r="K618" s="26">
        <v>0</v>
      </c>
      <c r="L618" s="26">
        <v>0</v>
      </c>
      <c r="M618" s="26">
        <v>0</v>
      </c>
      <c r="N618" s="26">
        <v>0</v>
      </c>
      <c r="O618" s="26">
        <v>0</v>
      </c>
      <c r="P618" s="26">
        <v>0</v>
      </c>
      <c r="Q618" s="26">
        <v>1500000000</v>
      </c>
      <c r="R618" s="26">
        <v>100</v>
      </c>
      <c r="S618" s="26"/>
      <c r="X618">
        <v>0</v>
      </c>
      <c r="Z618">
        <v>0</v>
      </c>
      <c r="AB618">
        <v>0</v>
      </c>
    </row>
    <row r="619" spans="1:28" x14ac:dyDescent="0.2">
      <c r="A619" s="10" t="s">
        <v>916</v>
      </c>
      <c r="B619" s="86" t="s">
        <v>917</v>
      </c>
      <c r="C619" s="26">
        <v>1500000000</v>
      </c>
      <c r="D619" s="26">
        <v>0</v>
      </c>
      <c r="E619" s="26">
        <v>0</v>
      </c>
      <c r="F619" s="26">
        <v>0</v>
      </c>
      <c r="G619" s="26">
        <v>0</v>
      </c>
      <c r="H619" s="26">
        <v>1500000000</v>
      </c>
      <c r="I619" s="26">
        <v>1500000000</v>
      </c>
      <c r="J619" s="26">
        <v>1500000000</v>
      </c>
      <c r="K619" s="26">
        <v>0</v>
      </c>
      <c r="L619" s="26">
        <v>0</v>
      </c>
      <c r="M619" s="26">
        <v>0</v>
      </c>
      <c r="N619" s="26">
        <v>0</v>
      </c>
      <c r="O619" s="26">
        <v>0</v>
      </c>
      <c r="P619" s="26">
        <v>0</v>
      </c>
      <c r="Q619" s="26">
        <v>1500000000</v>
      </c>
      <c r="R619" s="26">
        <v>100</v>
      </c>
      <c r="S619" s="26"/>
      <c r="X619">
        <v>0</v>
      </c>
      <c r="Z619">
        <v>0</v>
      </c>
      <c r="AB619">
        <v>0</v>
      </c>
    </row>
    <row r="620" spans="1:28" x14ac:dyDescent="0.2">
      <c r="A620" s="10" t="s">
        <v>918</v>
      </c>
      <c r="B620" s="86" t="s">
        <v>919</v>
      </c>
      <c r="C620" s="26">
        <v>4700000000</v>
      </c>
      <c r="D620" s="26">
        <v>0</v>
      </c>
      <c r="E620" s="26">
        <v>0</v>
      </c>
      <c r="F620" s="26">
        <v>0</v>
      </c>
      <c r="G620" s="26">
        <v>0</v>
      </c>
      <c r="H620" s="26">
        <v>4700000000</v>
      </c>
      <c r="I620" s="26">
        <v>4700000000</v>
      </c>
      <c r="J620" s="26">
        <v>4700000000</v>
      </c>
      <c r="K620" s="26">
        <v>0</v>
      </c>
      <c r="L620" s="26">
        <v>0</v>
      </c>
      <c r="M620" s="26">
        <v>0</v>
      </c>
      <c r="N620" s="26">
        <v>0</v>
      </c>
      <c r="O620" s="26">
        <v>0</v>
      </c>
      <c r="P620" s="26">
        <v>0</v>
      </c>
      <c r="Q620" s="26">
        <v>4700000000</v>
      </c>
      <c r="R620" s="26">
        <v>100</v>
      </c>
      <c r="S620" s="26"/>
      <c r="X620">
        <v>0</v>
      </c>
      <c r="Z620">
        <v>0</v>
      </c>
      <c r="AB620">
        <v>0</v>
      </c>
    </row>
    <row r="621" spans="1:28" x14ac:dyDescent="0.2">
      <c r="A621" s="10" t="s">
        <v>920</v>
      </c>
      <c r="B621" s="86" t="s">
        <v>919</v>
      </c>
      <c r="C621" s="26">
        <v>4700000000</v>
      </c>
      <c r="D621" s="26">
        <v>0</v>
      </c>
      <c r="E621" s="26">
        <v>0</v>
      </c>
      <c r="F621" s="26">
        <v>0</v>
      </c>
      <c r="G621" s="26">
        <v>0</v>
      </c>
      <c r="H621" s="26">
        <v>4700000000</v>
      </c>
      <c r="I621" s="26">
        <v>4700000000</v>
      </c>
      <c r="J621" s="26">
        <v>4700000000</v>
      </c>
      <c r="K621" s="26">
        <v>0</v>
      </c>
      <c r="L621" s="26">
        <v>0</v>
      </c>
      <c r="M621" s="26">
        <v>0</v>
      </c>
      <c r="N621" s="26">
        <v>0</v>
      </c>
      <c r="O621" s="26">
        <v>0</v>
      </c>
      <c r="P621" s="26">
        <v>0</v>
      </c>
      <c r="Q621" s="26">
        <v>4700000000</v>
      </c>
      <c r="R621" s="26">
        <v>100</v>
      </c>
      <c r="S621" s="26"/>
      <c r="X621">
        <v>0</v>
      </c>
      <c r="Z621">
        <v>0</v>
      </c>
      <c r="AB621">
        <v>0</v>
      </c>
    </row>
    <row r="622" spans="1:28" x14ac:dyDescent="0.2">
      <c r="A622" s="10" t="s">
        <v>921</v>
      </c>
      <c r="B622" s="86" t="s">
        <v>919</v>
      </c>
      <c r="C622" s="26">
        <v>4700000000</v>
      </c>
      <c r="D622" s="26">
        <v>0</v>
      </c>
      <c r="E622" s="26">
        <v>0</v>
      </c>
      <c r="F622" s="26">
        <v>0</v>
      </c>
      <c r="G622" s="26">
        <v>0</v>
      </c>
      <c r="H622" s="26">
        <v>4700000000</v>
      </c>
      <c r="I622" s="26">
        <v>4700000000</v>
      </c>
      <c r="J622" s="26">
        <v>4700000000</v>
      </c>
      <c r="K622" s="26">
        <v>0</v>
      </c>
      <c r="L622" s="26">
        <v>0</v>
      </c>
      <c r="M622" s="26">
        <v>0</v>
      </c>
      <c r="N622" s="26">
        <v>0</v>
      </c>
      <c r="O622" s="26">
        <v>0</v>
      </c>
      <c r="P622" s="26">
        <v>0</v>
      </c>
      <c r="Q622" s="26">
        <v>4700000000</v>
      </c>
      <c r="R622" s="26">
        <v>100</v>
      </c>
      <c r="S622" s="26"/>
      <c r="X622">
        <v>0</v>
      </c>
      <c r="Z622">
        <v>0</v>
      </c>
      <c r="AB622">
        <v>0</v>
      </c>
    </row>
    <row r="623" spans="1:28" x14ac:dyDescent="0.2">
      <c r="A623" s="10" t="s">
        <v>922</v>
      </c>
      <c r="B623" s="86" t="s">
        <v>919</v>
      </c>
      <c r="C623" s="26">
        <v>4700000000</v>
      </c>
      <c r="D623" s="26">
        <v>0</v>
      </c>
      <c r="E623" s="26">
        <v>0</v>
      </c>
      <c r="F623" s="26">
        <v>0</v>
      </c>
      <c r="G623" s="26">
        <v>0</v>
      </c>
      <c r="H623" s="26">
        <v>4700000000</v>
      </c>
      <c r="I623" s="26">
        <v>4700000000</v>
      </c>
      <c r="J623" s="26">
        <v>4700000000</v>
      </c>
      <c r="K623" s="26">
        <v>0</v>
      </c>
      <c r="L623" s="26">
        <v>0</v>
      </c>
      <c r="M623" s="26">
        <v>0</v>
      </c>
      <c r="N623" s="26">
        <v>0</v>
      </c>
      <c r="O623" s="26">
        <v>0</v>
      </c>
      <c r="P623" s="26">
        <v>0</v>
      </c>
      <c r="Q623" s="26">
        <v>4700000000</v>
      </c>
      <c r="R623" s="26">
        <v>100</v>
      </c>
      <c r="S623" s="26"/>
      <c r="X623">
        <v>0</v>
      </c>
      <c r="Z623">
        <v>0</v>
      </c>
      <c r="AB623">
        <v>0</v>
      </c>
    </row>
    <row r="624" spans="1:28" x14ac:dyDescent="0.2">
      <c r="A624" s="10" t="s">
        <v>923</v>
      </c>
      <c r="B624" s="86" t="s">
        <v>919</v>
      </c>
      <c r="C624" s="26">
        <v>4700000000</v>
      </c>
      <c r="D624" s="26">
        <v>0</v>
      </c>
      <c r="E624" s="26">
        <v>0</v>
      </c>
      <c r="F624" s="26">
        <v>0</v>
      </c>
      <c r="G624" s="26">
        <v>0</v>
      </c>
      <c r="H624" s="26">
        <v>4700000000</v>
      </c>
      <c r="I624" s="26">
        <v>4700000000</v>
      </c>
      <c r="J624" s="26">
        <v>4700000000</v>
      </c>
      <c r="K624" s="26">
        <v>0</v>
      </c>
      <c r="L624" s="26">
        <v>0</v>
      </c>
      <c r="M624" s="26">
        <v>0</v>
      </c>
      <c r="N624" s="26">
        <v>0</v>
      </c>
      <c r="O624" s="26">
        <v>0</v>
      </c>
      <c r="P624" s="26">
        <v>0</v>
      </c>
      <c r="Q624" s="26">
        <v>4700000000</v>
      </c>
      <c r="R624" s="26">
        <v>100</v>
      </c>
      <c r="S624" s="26"/>
      <c r="X624">
        <v>0</v>
      </c>
      <c r="Z624">
        <v>0</v>
      </c>
      <c r="AB624">
        <v>0</v>
      </c>
    </row>
    <row r="625" spans="1:28" x14ac:dyDescent="0.2">
      <c r="A625" s="10" t="s">
        <v>924</v>
      </c>
      <c r="B625" s="86" t="s">
        <v>891</v>
      </c>
      <c r="C625" s="26">
        <v>4700000000</v>
      </c>
      <c r="D625" s="26">
        <v>0</v>
      </c>
      <c r="E625" s="26">
        <v>0</v>
      </c>
      <c r="F625" s="26">
        <v>0</v>
      </c>
      <c r="G625" s="26">
        <v>0</v>
      </c>
      <c r="H625" s="26">
        <v>4700000000</v>
      </c>
      <c r="I625" s="26">
        <v>4700000000</v>
      </c>
      <c r="J625" s="26">
        <v>4700000000</v>
      </c>
      <c r="K625" s="26">
        <v>0</v>
      </c>
      <c r="L625" s="26">
        <v>0</v>
      </c>
      <c r="M625" s="26">
        <v>0</v>
      </c>
      <c r="N625" s="26">
        <v>0</v>
      </c>
      <c r="O625" s="26">
        <v>0</v>
      </c>
      <c r="P625" s="26">
        <v>0</v>
      </c>
      <c r="Q625" s="26">
        <v>4700000000</v>
      </c>
      <c r="R625" s="26">
        <v>100</v>
      </c>
      <c r="S625" s="26"/>
      <c r="X625">
        <v>0</v>
      </c>
      <c r="Z625">
        <v>0</v>
      </c>
      <c r="AB625">
        <v>0</v>
      </c>
    </row>
    <row r="626" spans="1:28" x14ac:dyDescent="0.2">
      <c r="A626" s="10" t="s">
        <v>925</v>
      </c>
      <c r="B626" s="86" t="s">
        <v>926</v>
      </c>
      <c r="C626" s="26">
        <v>7092000000</v>
      </c>
      <c r="D626" s="26">
        <v>24530620061</v>
      </c>
      <c r="E626" s="26">
        <v>0</v>
      </c>
      <c r="F626" s="26">
        <v>0</v>
      </c>
      <c r="G626" s="26">
        <v>0</v>
      </c>
      <c r="H626" s="26">
        <v>31622620061</v>
      </c>
      <c r="I626" s="26">
        <v>31622620061</v>
      </c>
      <c r="J626" s="26">
        <v>31622620061</v>
      </c>
      <c r="K626" s="26">
        <v>26550694604.189999</v>
      </c>
      <c r="L626" s="26">
        <v>26550694604.189999</v>
      </c>
      <c r="M626" s="26">
        <v>0</v>
      </c>
      <c r="N626" s="26">
        <v>0</v>
      </c>
      <c r="O626" s="26">
        <v>0</v>
      </c>
      <c r="P626" s="26">
        <v>0</v>
      </c>
      <c r="Q626" s="26">
        <v>5071925456.8100004</v>
      </c>
      <c r="R626" s="26">
        <v>381.61024120135403</v>
      </c>
      <c r="S626" s="26"/>
      <c r="X626">
        <v>0</v>
      </c>
      <c r="Z626">
        <v>0</v>
      </c>
      <c r="AB626">
        <v>0</v>
      </c>
    </row>
    <row r="627" spans="1:28" x14ac:dyDescent="0.2">
      <c r="A627" s="10" t="s">
        <v>927</v>
      </c>
      <c r="B627" s="86" t="s">
        <v>57</v>
      </c>
      <c r="C627" s="26">
        <v>7092000000</v>
      </c>
      <c r="D627" s="26">
        <v>24530620061</v>
      </c>
      <c r="E627" s="26">
        <v>0</v>
      </c>
      <c r="F627" s="26">
        <v>0</v>
      </c>
      <c r="G627" s="26">
        <v>0</v>
      </c>
      <c r="H627" s="26">
        <v>31622620061</v>
      </c>
      <c r="I627" s="26">
        <v>31622620061</v>
      </c>
      <c r="J627" s="26">
        <v>31622620061</v>
      </c>
      <c r="K627" s="26">
        <v>26550694604.189999</v>
      </c>
      <c r="L627" s="26">
        <v>26550694604.189999</v>
      </c>
      <c r="M627" s="26">
        <v>0</v>
      </c>
      <c r="N627" s="26">
        <v>0</v>
      </c>
      <c r="O627" s="26">
        <v>0</v>
      </c>
      <c r="P627" s="26">
        <v>0</v>
      </c>
      <c r="Q627" s="26">
        <v>5071925456.8100004</v>
      </c>
      <c r="R627" s="26">
        <v>381.61024120135403</v>
      </c>
      <c r="S627" s="26"/>
      <c r="X627">
        <v>0</v>
      </c>
      <c r="Z627">
        <v>0</v>
      </c>
      <c r="AB627">
        <v>0</v>
      </c>
    </row>
    <row r="628" spans="1:28" x14ac:dyDescent="0.2">
      <c r="A628" s="10" t="s">
        <v>928</v>
      </c>
      <c r="B628" s="86" t="s">
        <v>59</v>
      </c>
      <c r="C628" s="26">
        <v>7092000000</v>
      </c>
      <c r="D628" s="26">
        <v>0</v>
      </c>
      <c r="E628" s="26">
        <v>0</v>
      </c>
      <c r="F628" s="26">
        <v>0</v>
      </c>
      <c r="G628" s="26">
        <v>0</v>
      </c>
      <c r="H628" s="26">
        <v>7092000000</v>
      </c>
      <c r="I628" s="26">
        <v>7092000000</v>
      </c>
      <c r="J628" s="26">
        <v>7092000000</v>
      </c>
      <c r="K628" s="26">
        <v>1304201694</v>
      </c>
      <c r="L628" s="26">
        <v>1304201694</v>
      </c>
      <c r="M628" s="26">
        <v>0</v>
      </c>
      <c r="N628" s="26">
        <v>0</v>
      </c>
      <c r="O628" s="26">
        <v>0</v>
      </c>
      <c r="P628" s="26">
        <v>0</v>
      </c>
      <c r="Q628" s="26">
        <v>5787798306</v>
      </c>
      <c r="R628" s="26">
        <v>81.610241201353602</v>
      </c>
      <c r="S628" s="26"/>
      <c r="X628">
        <v>0</v>
      </c>
      <c r="Z628">
        <v>0</v>
      </c>
      <c r="AB628">
        <v>0</v>
      </c>
    </row>
    <row r="629" spans="1:28" x14ac:dyDescent="0.2">
      <c r="A629" s="10" t="s">
        <v>929</v>
      </c>
      <c r="B629" s="86" t="s">
        <v>220</v>
      </c>
      <c r="C629" s="26">
        <v>7092000000</v>
      </c>
      <c r="D629" s="26">
        <v>0</v>
      </c>
      <c r="E629" s="26">
        <v>0</v>
      </c>
      <c r="F629" s="26">
        <v>0</v>
      </c>
      <c r="G629" s="26">
        <v>0</v>
      </c>
      <c r="H629" s="26">
        <v>7092000000</v>
      </c>
      <c r="I629" s="26">
        <v>7092000000</v>
      </c>
      <c r="J629" s="26">
        <v>7092000000</v>
      </c>
      <c r="K629" s="26">
        <v>1304201694</v>
      </c>
      <c r="L629" s="26">
        <v>1304201694</v>
      </c>
      <c r="M629" s="26">
        <v>0</v>
      </c>
      <c r="N629" s="26">
        <v>0</v>
      </c>
      <c r="O629" s="26">
        <v>0</v>
      </c>
      <c r="P629" s="26">
        <v>0</v>
      </c>
      <c r="Q629" s="26">
        <v>5787798306</v>
      </c>
      <c r="R629" s="26">
        <v>81.610241201353602</v>
      </c>
      <c r="S629" s="26"/>
      <c r="X629">
        <v>0</v>
      </c>
      <c r="Z629">
        <v>0</v>
      </c>
      <c r="AB629">
        <v>0</v>
      </c>
    </row>
    <row r="630" spans="1:28" x14ac:dyDescent="0.2">
      <c r="A630" s="10" t="s">
        <v>930</v>
      </c>
      <c r="B630" s="86" t="s">
        <v>222</v>
      </c>
      <c r="C630" s="26">
        <v>7092000000</v>
      </c>
      <c r="D630" s="26">
        <v>0</v>
      </c>
      <c r="E630" s="26">
        <v>0</v>
      </c>
      <c r="F630" s="26">
        <v>0</v>
      </c>
      <c r="G630" s="26">
        <v>0</v>
      </c>
      <c r="H630" s="26">
        <v>7092000000</v>
      </c>
      <c r="I630" s="26">
        <v>7092000000</v>
      </c>
      <c r="J630" s="26">
        <v>7092000000</v>
      </c>
      <c r="K630" s="26">
        <v>1304201694</v>
      </c>
      <c r="L630" s="26">
        <v>1304201694</v>
      </c>
      <c r="M630" s="26">
        <v>0</v>
      </c>
      <c r="N630" s="26">
        <v>0</v>
      </c>
      <c r="O630" s="26">
        <v>0</v>
      </c>
      <c r="P630" s="26">
        <v>0</v>
      </c>
      <c r="Q630" s="26">
        <v>5787798306</v>
      </c>
      <c r="R630" s="26">
        <v>81.610241201353602</v>
      </c>
      <c r="S630" s="26"/>
      <c r="X630">
        <v>0</v>
      </c>
      <c r="Z630">
        <v>0</v>
      </c>
      <c r="AB630">
        <v>0</v>
      </c>
    </row>
    <row r="631" spans="1:28" x14ac:dyDescent="0.2">
      <c r="A631" s="10" t="s">
        <v>931</v>
      </c>
      <c r="B631" s="86" t="s">
        <v>232</v>
      </c>
      <c r="C631" s="26">
        <v>7092000000</v>
      </c>
      <c r="D631" s="26">
        <v>0</v>
      </c>
      <c r="E631" s="26">
        <v>0</v>
      </c>
      <c r="F631" s="26">
        <v>0</v>
      </c>
      <c r="G631" s="26">
        <v>0</v>
      </c>
      <c r="H631" s="26">
        <v>7092000000</v>
      </c>
      <c r="I631" s="26">
        <v>7092000000</v>
      </c>
      <c r="J631" s="26">
        <v>7092000000</v>
      </c>
      <c r="K631" s="26">
        <v>1304201694</v>
      </c>
      <c r="L631" s="26">
        <v>1304201694</v>
      </c>
      <c r="M631" s="26">
        <v>0</v>
      </c>
      <c r="N631" s="26">
        <v>0</v>
      </c>
      <c r="O631" s="26">
        <v>0</v>
      </c>
      <c r="P631" s="26">
        <v>0</v>
      </c>
      <c r="Q631" s="26">
        <v>5787798306</v>
      </c>
      <c r="R631" s="26">
        <v>81.610241201353602</v>
      </c>
      <c r="S631" s="26"/>
      <c r="X631">
        <v>0</v>
      </c>
      <c r="Z631">
        <v>0</v>
      </c>
      <c r="AB631">
        <v>0</v>
      </c>
    </row>
    <row r="632" spans="1:28" x14ac:dyDescent="0.2">
      <c r="A632" s="10" t="s">
        <v>932</v>
      </c>
      <c r="B632" s="86" t="s">
        <v>933</v>
      </c>
      <c r="C632" s="26">
        <v>7092000000</v>
      </c>
      <c r="D632" s="26">
        <v>0</v>
      </c>
      <c r="E632" s="26">
        <v>0</v>
      </c>
      <c r="F632" s="26">
        <v>0</v>
      </c>
      <c r="G632" s="26">
        <v>0</v>
      </c>
      <c r="H632" s="26">
        <v>7092000000</v>
      </c>
      <c r="I632" s="26">
        <v>7092000000</v>
      </c>
      <c r="J632" s="26">
        <v>7092000000</v>
      </c>
      <c r="K632" s="26">
        <v>1304201694</v>
      </c>
      <c r="L632" s="26">
        <v>1304201694</v>
      </c>
      <c r="M632" s="26">
        <v>0</v>
      </c>
      <c r="N632" s="26">
        <v>0</v>
      </c>
      <c r="O632" s="26">
        <v>0</v>
      </c>
      <c r="P632" s="26">
        <v>0</v>
      </c>
      <c r="Q632" s="26">
        <v>5787798306</v>
      </c>
      <c r="R632" s="26">
        <v>81.610241201353602</v>
      </c>
      <c r="S632" s="26"/>
      <c r="X632">
        <v>0</v>
      </c>
      <c r="Z632">
        <v>0</v>
      </c>
      <c r="AB632">
        <v>0</v>
      </c>
    </row>
    <row r="633" spans="1:28" x14ac:dyDescent="0.2">
      <c r="A633" s="10" t="s">
        <v>934</v>
      </c>
      <c r="B633" s="86" t="s">
        <v>933</v>
      </c>
      <c r="C633" s="26">
        <v>7092000000</v>
      </c>
      <c r="D633" s="26">
        <v>0</v>
      </c>
      <c r="E633" s="26">
        <v>0</v>
      </c>
      <c r="F633" s="26">
        <v>0</v>
      </c>
      <c r="G633" s="26">
        <v>0</v>
      </c>
      <c r="H633" s="26">
        <v>7092000000</v>
      </c>
      <c r="I633" s="26">
        <v>7092000000</v>
      </c>
      <c r="J633" s="26">
        <v>7092000000</v>
      </c>
      <c r="K633" s="26">
        <v>1304201694</v>
      </c>
      <c r="L633" s="26">
        <v>1304201694</v>
      </c>
      <c r="M633" s="26">
        <v>0</v>
      </c>
      <c r="N633" s="26">
        <v>0</v>
      </c>
      <c r="O633" s="26">
        <v>0</v>
      </c>
      <c r="P633" s="26">
        <v>0</v>
      </c>
      <c r="Q633" s="26">
        <v>5787798306</v>
      </c>
      <c r="R633" s="26">
        <v>81.610241201353602</v>
      </c>
      <c r="S633" s="26"/>
      <c r="X633">
        <v>0</v>
      </c>
      <c r="Z633">
        <v>0</v>
      </c>
      <c r="AB633">
        <v>0</v>
      </c>
    </row>
    <row r="634" spans="1:28" x14ac:dyDescent="0.2">
      <c r="A634" s="10" t="s">
        <v>935</v>
      </c>
      <c r="B634" s="86" t="s">
        <v>933</v>
      </c>
      <c r="C634" s="26">
        <v>7092000000</v>
      </c>
      <c r="D634" s="26">
        <v>0</v>
      </c>
      <c r="E634" s="26">
        <v>0</v>
      </c>
      <c r="F634" s="26">
        <v>0</v>
      </c>
      <c r="G634" s="26">
        <v>0</v>
      </c>
      <c r="H634" s="26">
        <v>7092000000</v>
      </c>
      <c r="I634" s="26">
        <v>7092000000</v>
      </c>
      <c r="J634" s="26">
        <v>7092000000</v>
      </c>
      <c r="K634" s="26">
        <v>1304201694</v>
      </c>
      <c r="L634" s="26">
        <v>1304201694</v>
      </c>
      <c r="M634" s="26">
        <v>0</v>
      </c>
      <c r="N634" s="26">
        <v>0</v>
      </c>
      <c r="O634" s="26">
        <v>0</v>
      </c>
      <c r="P634" s="26">
        <v>0</v>
      </c>
      <c r="Q634" s="26">
        <v>5787798306</v>
      </c>
      <c r="R634" s="26">
        <v>81.610241201353602</v>
      </c>
      <c r="S634" s="26"/>
      <c r="X634">
        <v>0</v>
      </c>
      <c r="Z634">
        <v>0</v>
      </c>
      <c r="AB634">
        <v>0</v>
      </c>
    </row>
    <row r="635" spans="1:28" x14ac:dyDescent="0.2">
      <c r="A635" s="10" t="s">
        <v>936</v>
      </c>
      <c r="B635" s="86" t="s">
        <v>933</v>
      </c>
      <c r="C635" s="26">
        <v>7092000000</v>
      </c>
      <c r="D635" s="26">
        <v>0</v>
      </c>
      <c r="E635" s="26">
        <v>0</v>
      </c>
      <c r="F635" s="26">
        <v>0</v>
      </c>
      <c r="G635" s="26">
        <v>0</v>
      </c>
      <c r="H635" s="26">
        <v>7092000000</v>
      </c>
      <c r="I635" s="26">
        <v>7092000000</v>
      </c>
      <c r="J635" s="26">
        <v>7092000000</v>
      </c>
      <c r="K635" s="26">
        <v>1304201694</v>
      </c>
      <c r="L635" s="26">
        <v>1304201694</v>
      </c>
      <c r="M635" s="26">
        <v>0</v>
      </c>
      <c r="N635" s="26">
        <v>0</v>
      </c>
      <c r="O635" s="26">
        <v>0</v>
      </c>
      <c r="P635" s="26">
        <v>0</v>
      </c>
      <c r="Q635" s="26">
        <v>5787798306</v>
      </c>
      <c r="R635" s="26">
        <v>81.610241201353602</v>
      </c>
      <c r="S635" s="26"/>
      <c r="X635">
        <v>0</v>
      </c>
      <c r="Z635">
        <v>0</v>
      </c>
      <c r="AB635">
        <v>0</v>
      </c>
    </row>
    <row r="636" spans="1:28" x14ac:dyDescent="0.2">
      <c r="A636" s="10" t="s">
        <v>937</v>
      </c>
      <c r="B636" s="86" t="s">
        <v>414</v>
      </c>
      <c r="C636" s="26">
        <v>0</v>
      </c>
      <c r="D636" s="26">
        <v>24530620061</v>
      </c>
      <c r="E636" s="26">
        <v>0</v>
      </c>
      <c r="F636" s="26">
        <v>0</v>
      </c>
      <c r="G636" s="26">
        <v>0</v>
      </c>
      <c r="H636" s="26">
        <v>24530620061</v>
      </c>
      <c r="I636" s="26">
        <v>24530620061</v>
      </c>
      <c r="J636" s="26">
        <v>24530620061</v>
      </c>
      <c r="K636" s="26">
        <v>25246492910.189999</v>
      </c>
      <c r="L636" s="26">
        <v>25246492910.189999</v>
      </c>
      <c r="M636" s="26">
        <v>0</v>
      </c>
      <c r="N636" s="26">
        <v>0</v>
      </c>
      <c r="O636" s="26">
        <v>0</v>
      </c>
      <c r="P636" s="26">
        <v>0</v>
      </c>
      <c r="Q636" s="26">
        <v>-715872849.19000006</v>
      </c>
      <c r="R636" s="26">
        <v>300</v>
      </c>
      <c r="S636" s="26"/>
      <c r="X636">
        <v>0</v>
      </c>
      <c r="Z636">
        <v>0</v>
      </c>
      <c r="AB636">
        <v>0</v>
      </c>
    </row>
    <row r="637" spans="1:28" x14ac:dyDescent="0.2">
      <c r="A637" s="10" t="s">
        <v>938</v>
      </c>
      <c r="B637" s="86" t="s">
        <v>425</v>
      </c>
      <c r="C637" s="26">
        <v>0</v>
      </c>
      <c r="D637" s="26">
        <v>0</v>
      </c>
      <c r="E637" s="26">
        <v>0</v>
      </c>
      <c r="F637" s="26">
        <v>0</v>
      </c>
      <c r="G637" s="26">
        <v>0</v>
      </c>
      <c r="H637" s="26">
        <v>0</v>
      </c>
      <c r="I637" s="26">
        <v>0</v>
      </c>
      <c r="J637" s="26">
        <v>0</v>
      </c>
      <c r="K637" s="26">
        <v>80509839.900000006</v>
      </c>
      <c r="L637" s="26">
        <v>80509839.900000006</v>
      </c>
      <c r="M637" s="26">
        <v>0</v>
      </c>
      <c r="N637" s="26">
        <v>0</v>
      </c>
      <c r="O637" s="26">
        <v>0</v>
      </c>
      <c r="P637" s="26">
        <v>0</v>
      </c>
      <c r="Q637" s="26">
        <v>-80509839.900000006</v>
      </c>
      <c r="R637" s="26">
        <v>200</v>
      </c>
      <c r="S637" s="26"/>
      <c r="X637">
        <v>0</v>
      </c>
      <c r="Z637">
        <v>0</v>
      </c>
      <c r="AB637">
        <v>0</v>
      </c>
    </row>
    <row r="638" spans="1:28" x14ac:dyDescent="0.2">
      <c r="A638" s="10" t="s">
        <v>939</v>
      </c>
      <c r="B638" s="86" t="s">
        <v>427</v>
      </c>
      <c r="C638" s="26">
        <v>0</v>
      </c>
      <c r="D638" s="26">
        <v>0</v>
      </c>
      <c r="E638" s="26">
        <v>0</v>
      </c>
      <c r="F638" s="26">
        <v>0</v>
      </c>
      <c r="G638" s="26">
        <v>0</v>
      </c>
      <c r="H638" s="26">
        <v>0</v>
      </c>
      <c r="I638" s="26">
        <v>0</v>
      </c>
      <c r="J638" s="26">
        <v>0</v>
      </c>
      <c r="K638" s="26">
        <v>80509839.900000006</v>
      </c>
      <c r="L638" s="26">
        <v>80509839.900000006</v>
      </c>
      <c r="M638" s="26">
        <v>0</v>
      </c>
      <c r="N638" s="26">
        <v>0</v>
      </c>
      <c r="O638" s="26">
        <v>0</v>
      </c>
      <c r="P638" s="26">
        <v>0</v>
      </c>
      <c r="Q638" s="26">
        <v>-80509839.900000006</v>
      </c>
      <c r="R638" s="26">
        <v>200</v>
      </c>
      <c r="S638" s="26"/>
      <c r="X638">
        <v>0</v>
      </c>
      <c r="Z638">
        <v>0</v>
      </c>
      <c r="AB638">
        <v>0</v>
      </c>
    </row>
    <row r="639" spans="1:28" x14ac:dyDescent="0.2">
      <c r="A639" s="10" t="s">
        <v>940</v>
      </c>
      <c r="B639" s="86" t="s">
        <v>941</v>
      </c>
      <c r="C639" s="26">
        <v>0</v>
      </c>
      <c r="D639" s="26">
        <v>0</v>
      </c>
      <c r="E639" s="26">
        <v>0</v>
      </c>
      <c r="F639" s="26">
        <v>0</v>
      </c>
      <c r="G639" s="26">
        <v>0</v>
      </c>
      <c r="H639" s="26">
        <v>0</v>
      </c>
      <c r="I639" s="26">
        <v>0</v>
      </c>
      <c r="J639" s="26">
        <v>0</v>
      </c>
      <c r="K639" s="26">
        <v>22976540.940000001</v>
      </c>
      <c r="L639" s="26">
        <v>22976540.940000001</v>
      </c>
      <c r="M639" s="26">
        <v>0</v>
      </c>
      <c r="N639" s="26">
        <v>0</v>
      </c>
      <c r="O639" s="26">
        <v>0</v>
      </c>
      <c r="P639" s="26">
        <v>0</v>
      </c>
      <c r="Q639" s="26">
        <v>-22976540.940000001</v>
      </c>
      <c r="R639" s="26">
        <v>100</v>
      </c>
      <c r="S639" s="26"/>
      <c r="X639">
        <v>0</v>
      </c>
      <c r="Z639">
        <v>0</v>
      </c>
      <c r="AB639">
        <v>0</v>
      </c>
    </row>
    <row r="640" spans="1:28" x14ac:dyDescent="0.2">
      <c r="A640" s="10" t="s">
        <v>942</v>
      </c>
      <c r="B640" s="86" t="s">
        <v>941</v>
      </c>
      <c r="C640" s="26">
        <v>0</v>
      </c>
      <c r="D640" s="26">
        <v>0</v>
      </c>
      <c r="E640" s="26">
        <v>0</v>
      </c>
      <c r="F640" s="26">
        <v>0</v>
      </c>
      <c r="G640" s="26">
        <v>0</v>
      </c>
      <c r="H640" s="26">
        <v>0</v>
      </c>
      <c r="I640" s="26">
        <v>0</v>
      </c>
      <c r="J640" s="26">
        <v>0</v>
      </c>
      <c r="K640" s="26">
        <v>22976540.940000001</v>
      </c>
      <c r="L640" s="26">
        <v>22976540.940000001</v>
      </c>
      <c r="M640" s="26">
        <v>0</v>
      </c>
      <c r="N640" s="26">
        <v>0</v>
      </c>
      <c r="O640" s="26">
        <v>0</v>
      </c>
      <c r="P640" s="26">
        <v>0</v>
      </c>
      <c r="Q640" s="26">
        <v>-22976540.940000001</v>
      </c>
      <c r="R640" s="26">
        <v>100</v>
      </c>
      <c r="S640" s="26"/>
      <c r="X640">
        <v>0</v>
      </c>
      <c r="Z640">
        <v>0</v>
      </c>
      <c r="AB640">
        <v>0</v>
      </c>
    </row>
    <row r="641" spans="1:28" x14ac:dyDescent="0.2">
      <c r="A641" s="10" t="s">
        <v>943</v>
      </c>
      <c r="B641" s="86" t="s">
        <v>941</v>
      </c>
      <c r="C641" s="26">
        <v>0</v>
      </c>
      <c r="D641" s="26">
        <v>0</v>
      </c>
      <c r="E641" s="26">
        <v>0</v>
      </c>
      <c r="F641" s="26">
        <v>0</v>
      </c>
      <c r="G641" s="26">
        <v>0</v>
      </c>
      <c r="H641" s="26">
        <v>0</v>
      </c>
      <c r="I641" s="26">
        <v>0</v>
      </c>
      <c r="J641" s="26">
        <v>0</v>
      </c>
      <c r="K641" s="26">
        <v>22976540.940000001</v>
      </c>
      <c r="L641" s="26">
        <v>22976540.940000001</v>
      </c>
      <c r="M641" s="26">
        <v>0</v>
      </c>
      <c r="N641" s="26">
        <v>0</v>
      </c>
      <c r="O641" s="26">
        <v>0</v>
      </c>
      <c r="P641" s="26">
        <v>0</v>
      </c>
      <c r="Q641" s="26">
        <v>-22976540.940000001</v>
      </c>
      <c r="R641" s="26">
        <v>100</v>
      </c>
      <c r="S641" s="26"/>
      <c r="X641">
        <v>0</v>
      </c>
      <c r="Z641">
        <v>0</v>
      </c>
      <c r="AB641">
        <v>0</v>
      </c>
    </row>
    <row r="642" spans="1:28" x14ac:dyDescent="0.2">
      <c r="A642" s="10" t="s">
        <v>944</v>
      </c>
      <c r="B642" s="86" t="s">
        <v>941</v>
      </c>
      <c r="C642" s="26">
        <v>0</v>
      </c>
      <c r="D642" s="26">
        <v>0</v>
      </c>
      <c r="E642" s="26">
        <v>0</v>
      </c>
      <c r="F642" s="26">
        <v>0</v>
      </c>
      <c r="G642" s="26">
        <v>0</v>
      </c>
      <c r="H642" s="26">
        <v>0</v>
      </c>
      <c r="I642" s="26">
        <v>0</v>
      </c>
      <c r="J642" s="26">
        <v>0</v>
      </c>
      <c r="K642" s="26">
        <v>22976540.940000001</v>
      </c>
      <c r="L642" s="26">
        <v>22976540.940000001</v>
      </c>
      <c r="M642" s="26">
        <v>0</v>
      </c>
      <c r="N642" s="26">
        <v>0</v>
      </c>
      <c r="O642" s="26">
        <v>0</v>
      </c>
      <c r="P642" s="26">
        <v>0</v>
      </c>
      <c r="Q642" s="26">
        <v>-22976540.940000001</v>
      </c>
      <c r="R642" s="26">
        <v>100</v>
      </c>
      <c r="S642" s="26"/>
      <c r="X642">
        <v>0</v>
      </c>
      <c r="Z642">
        <v>0</v>
      </c>
      <c r="AB642">
        <v>0</v>
      </c>
    </row>
    <row r="643" spans="1:28" x14ac:dyDescent="0.2">
      <c r="A643" s="10" t="s">
        <v>945</v>
      </c>
      <c r="B643" s="86" t="s">
        <v>933</v>
      </c>
      <c r="C643" s="26">
        <v>0</v>
      </c>
      <c r="D643" s="26">
        <v>0</v>
      </c>
      <c r="E643" s="26">
        <v>0</v>
      </c>
      <c r="F643" s="26">
        <v>0</v>
      </c>
      <c r="G643" s="26">
        <v>0</v>
      </c>
      <c r="H643" s="26">
        <v>0</v>
      </c>
      <c r="I643" s="26">
        <v>0</v>
      </c>
      <c r="J643" s="26">
        <v>0</v>
      </c>
      <c r="K643" s="26">
        <v>22976540.940000001</v>
      </c>
      <c r="L643" s="26">
        <v>22976540.940000001</v>
      </c>
      <c r="M643" s="26">
        <v>0</v>
      </c>
      <c r="N643" s="26">
        <v>0</v>
      </c>
      <c r="O643" s="26">
        <v>0</v>
      </c>
      <c r="P643" s="26">
        <v>0</v>
      </c>
      <c r="Q643" s="26">
        <v>-22976540.940000001</v>
      </c>
      <c r="R643" s="26">
        <v>100</v>
      </c>
      <c r="S643" s="26"/>
      <c r="X643">
        <v>0</v>
      </c>
      <c r="Z643">
        <v>0</v>
      </c>
      <c r="AB643">
        <v>0</v>
      </c>
    </row>
    <row r="644" spans="1:28" x14ac:dyDescent="0.2">
      <c r="A644" s="10" t="s">
        <v>946</v>
      </c>
      <c r="B644" s="86" t="s">
        <v>947</v>
      </c>
      <c r="C644" s="26">
        <v>0</v>
      </c>
      <c r="D644" s="26">
        <v>0</v>
      </c>
      <c r="E644" s="26">
        <v>0</v>
      </c>
      <c r="F644" s="26">
        <v>0</v>
      </c>
      <c r="G644" s="26">
        <v>0</v>
      </c>
      <c r="H644" s="26">
        <v>0</v>
      </c>
      <c r="I644" s="26">
        <v>0</v>
      </c>
      <c r="J644" s="26">
        <v>0</v>
      </c>
      <c r="K644" s="26">
        <v>57533298.960000001</v>
      </c>
      <c r="L644" s="26">
        <v>57533298.960000001</v>
      </c>
      <c r="M644" s="26">
        <v>0</v>
      </c>
      <c r="N644" s="26">
        <v>0</v>
      </c>
      <c r="O644" s="26">
        <v>0</v>
      </c>
      <c r="P644" s="26">
        <v>0</v>
      </c>
      <c r="Q644" s="26">
        <v>-57533298.960000001</v>
      </c>
      <c r="R644" s="26">
        <v>100</v>
      </c>
      <c r="S644" s="26"/>
      <c r="X644">
        <v>0</v>
      </c>
      <c r="Z644">
        <v>0</v>
      </c>
      <c r="AB644">
        <v>0</v>
      </c>
    </row>
    <row r="645" spans="1:28" x14ac:dyDescent="0.2">
      <c r="A645" s="10" t="s">
        <v>948</v>
      </c>
      <c r="B645" s="86" t="s">
        <v>947</v>
      </c>
      <c r="C645" s="26">
        <v>0</v>
      </c>
      <c r="D645" s="26">
        <v>0</v>
      </c>
      <c r="E645" s="26">
        <v>0</v>
      </c>
      <c r="F645" s="26">
        <v>0</v>
      </c>
      <c r="G645" s="26">
        <v>0</v>
      </c>
      <c r="H645" s="26">
        <v>0</v>
      </c>
      <c r="I645" s="26">
        <v>0</v>
      </c>
      <c r="J645" s="26">
        <v>0</v>
      </c>
      <c r="K645" s="26">
        <v>57533298.960000001</v>
      </c>
      <c r="L645" s="26">
        <v>57533298.960000001</v>
      </c>
      <c r="M645" s="26">
        <v>0</v>
      </c>
      <c r="N645" s="26">
        <v>0</v>
      </c>
      <c r="O645" s="26">
        <v>0</v>
      </c>
      <c r="P645" s="26">
        <v>0</v>
      </c>
      <c r="Q645" s="26">
        <v>-57533298.960000001</v>
      </c>
      <c r="R645" s="26">
        <v>100</v>
      </c>
      <c r="S645" s="26"/>
      <c r="X645">
        <v>0</v>
      </c>
      <c r="Z645">
        <v>0</v>
      </c>
      <c r="AB645">
        <v>0</v>
      </c>
    </row>
    <row r="646" spans="1:28" x14ac:dyDescent="0.2">
      <c r="A646" s="10" t="s">
        <v>949</v>
      </c>
      <c r="B646" s="86" t="s">
        <v>947</v>
      </c>
      <c r="C646" s="26">
        <v>0</v>
      </c>
      <c r="D646" s="26">
        <v>0</v>
      </c>
      <c r="E646" s="26">
        <v>0</v>
      </c>
      <c r="F646" s="26">
        <v>0</v>
      </c>
      <c r="G646" s="26">
        <v>0</v>
      </c>
      <c r="H646" s="26">
        <v>0</v>
      </c>
      <c r="I646" s="26">
        <v>0</v>
      </c>
      <c r="J646" s="26">
        <v>0</v>
      </c>
      <c r="K646" s="26">
        <v>57533298.960000001</v>
      </c>
      <c r="L646" s="26">
        <v>57533298.960000001</v>
      </c>
      <c r="M646" s="26">
        <v>0</v>
      </c>
      <c r="N646" s="26">
        <v>0</v>
      </c>
      <c r="O646" s="26">
        <v>0</v>
      </c>
      <c r="P646" s="26">
        <v>0</v>
      </c>
      <c r="Q646" s="26">
        <v>-57533298.960000001</v>
      </c>
      <c r="R646" s="26">
        <v>100</v>
      </c>
      <c r="S646" s="26"/>
      <c r="X646">
        <v>0</v>
      </c>
      <c r="Z646">
        <v>0</v>
      </c>
      <c r="AB646">
        <v>0</v>
      </c>
    </row>
    <row r="647" spans="1:28" x14ac:dyDescent="0.2">
      <c r="A647" s="10" t="s">
        <v>950</v>
      </c>
      <c r="B647" s="86" t="s">
        <v>947</v>
      </c>
      <c r="C647" s="26">
        <v>0</v>
      </c>
      <c r="D647" s="26">
        <v>0</v>
      </c>
      <c r="E647" s="26">
        <v>0</v>
      </c>
      <c r="F647" s="26">
        <v>0</v>
      </c>
      <c r="G647" s="26">
        <v>0</v>
      </c>
      <c r="H647" s="26">
        <v>0</v>
      </c>
      <c r="I647" s="26">
        <v>0</v>
      </c>
      <c r="J647" s="26">
        <v>0</v>
      </c>
      <c r="K647" s="26">
        <v>57533298.960000001</v>
      </c>
      <c r="L647" s="26">
        <v>57533298.960000001</v>
      </c>
      <c r="M647" s="26">
        <v>0</v>
      </c>
      <c r="N647" s="26">
        <v>0</v>
      </c>
      <c r="O647" s="26">
        <v>0</v>
      </c>
      <c r="P647" s="26">
        <v>0</v>
      </c>
      <c r="Q647" s="26">
        <v>-57533298.960000001</v>
      </c>
      <c r="R647" s="26">
        <v>100</v>
      </c>
      <c r="S647" s="26"/>
      <c r="X647">
        <v>0</v>
      </c>
      <c r="Z647">
        <v>0</v>
      </c>
      <c r="AB647">
        <v>0</v>
      </c>
    </row>
    <row r="648" spans="1:28" x14ac:dyDescent="0.2">
      <c r="A648" s="10" t="s">
        <v>951</v>
      </c>
      <c r="B648" s="86" t="s">
        <v>952</v>
      </c>
      <c r="C648" s="26">
        <v>0</v>
      </c>
      <c r="D648" s="26">
        <v>0</v>
      </c>
      <c r="E648" s="26">
        <v>0</v>
      </c>
      <c r="F648" s="26">
        <v>0</v>
      </c>
      <c r="G648" s="26">
        <v>0</v>
      </c>
      <c r="H648" s="26">
        <v>0</v>
      </c>
      <c r="I648" s="26">
        <v>0</v>
      </c>
      <c r="J648" s="26">
        <v>0</v>
      </c>
      <c r="K648" s="26">
        <v>57533298.960000001</v>
      </c>
      <c r="L648" s="26">
        <v>57533298.960000001</v>
      </c>
      <c r="M648" s="26">
        <v>0</v>
      </c>
      <c r="N648" s="26">
        <v>0</v>
      </c>
      <c r="O648" s="26">
        <v>0</v>
      </c>
      <c r="P648" s="26">
        <v>0</v>
      </c>
      <c r="Q648" s="26">
        <v>-57533298.960000001</v>
      </c>
      <c r="R648" s="26">
        <v>100</v>
      </c>
      <c r="S648" s="26"/>
      <c r="X648">
        <v>0</v>
      </c>
      <c r="Z648">
        <v>0</v>
      </c>
      <c r="AB648">
        <v>0</v>
      </c>
    </row>
    <row r="649" spans="1:28" x14ac:dyDescent="0.2">
      <c r="A649" s="10" t="s">
        <v>953</v>
      </c>
      <c r="B649" s="86" t="s">
        <v>532</v>
      </c>
      <c r="C649" s="26">
        <v>0</v>
      </c>
      <c r="D649" s="26">
        <v>24530620061</v>
      </c>
      <c r="E649" s="26">
        <v>0</v>
      </c>
      <c r="F649" s="26">
        <v>0</v>
      </c>
      <c r="G649" s="26">
        <v>0</v>
      </c>
      <c r="H649" s="26">
        <v>24530620061</v>
      </c>
      <c r="I649" s="26">
        <v>24530620061</v>
      </c>
      <c r="J649" s="26">
        <v>24530620061</v>
      </c>
      <c r="K649" s="26">
        <v>24530620061</v>
      </c>
      <c r="L649" s="26">
        <v>24530620061</v>
      </c>
      <c r="M649" s="26">
        <v>0</v>
      </c>
      <c r="N649" s="26">
        <v>0</v>
      </c>
      <c r="O649" s="26">
        <v>0</v>
      </c>
      <c r="P649" s="26">
        <v>0</v>
      </c>
      <c r="Q649" s="26">
        <v>0</v>
      </c>
      <c r="R649" s="26">
        <v>0</v>
      </c>
      <c r="S649" s="26"/>
      <c r="X649">
        <v>0</v>
      </c>
      <c r="Z649">
        <v>0</v>
      </c>
      <c r="AB649">
        <v>0</v>
      </c>
    </row>
    <row r="650" spans="1:28" x14ac:dyDescent="0.2">
      <c r="A650" s="10" t="s">
        <v>954</v>
      </c>
      <c r="B650" s="86" t="s">
        <v>534</v>
      </c>
      <c r="C650" s="26">
        <v>0</v>
      </c>
      <c r="D650" s="26">
        <v>24530620061</v>
      </c>
      <c r="E650" s="26">
        <v>0</v>
      </c>
      <c r="F650" s="26">
        <v>0</v>
      </c>
      <c r="G650" s="26">
        <v>0</v>
      </c>
      <c r="H650" s="26">
        <v>24530620061</v>
      </c>
      <c r="I650" s="26">
        <v>24530620061</v>
      </c>
      <c r="J650" s="26">
        <v>24530620061</v>
      </c>
      <c r="K650" s="26">
        <v>24530620061</v>
      </c>
      <c r="L650" s="26">
        <v>24530620061</v>
      </c>
      <c r="M650" s="26">
        <v>0</v>
      </c>
      <c r="N650" s="26">
        <v>0</v>
      </c>
      <c r="O650" s="26">
        <v>0</v>
      </c>
      <c r="P650" s="26">
        <v>0</v>
      </c>
      <c r="Q650" s="26">
        <v>0</v>
      </c>
      <c r="R650" s="26">
        <v>0</v>
      </c>
      <c r="S650" s="26"/>
      <c r="X650">
        <v>0</v>
      </c>
      <c r="Z650">
        <v>0</v>
      </c>
      <c r="AB650">
        <v>0</v>
      </c>
    </row>
    <row r="651" spans="1:28" x14ac:dyDescent="0.2">
      <c r="A651" s="10" t="s">
        <v>955</v>
      </c>
      <c r="B651" s="86" t="s">
        <v>534</v>
      </c>
      <c r="C651" s="26">
        <v>0</v>
      </c>
      <c r="D651" s="26">
        <v>24530620061</v>
      </c>
      <c r="E651" s="26">
        <v>0</v>
      </c>
      <c r="F651" s="26">
        <v>0</v>
      </c>
      <c r="G651" s="26">
        <v>0</v>
      </c>
      <c r="H651" s="26">
        <v>24530620061</v>
      </c>
      <c r="I651" s="26">
        <v>24530620061</v>
      </c>
      <c r="J651" s="26">
        <v>24530620061</v>
      </c>
      <c r="K651" s="26">
        <v>24530620061</v>
      </c>
      <c r="L651" s="26">
        <v>24530620061</v>
      </c>
      <c r="M651" s="26">
        <v>0</v>
      </c>
      <c r="N651" s="26">
        <v>0</v>
      </c>
      <c r="O651" s="26">
        <v>0</v>
      </c>
      <c r="P651" s="26">
        <v>0</v>
      </c>
      <c r="Q651" s="26">
        <v>0</v>
      </c>
      <c r="R651" s="26">
        <v>0</v>
      </c>
      <c r="S651" s="26"/>
      <c r="X651">
        <v>0</v>
      </c>
      <c r="Z651">
        <v>0</v>
      </c>
      <c r="AB651">
        <v>0</v>
      </c>
    </row>
    <row r="652" spans="1:28" x14ac:dyDescent="0.2">
      <c r="A652" s="10" t="s">
        <v>956</v>
      </c>
      <c r="B652" s="86" t="s">
        <v>534</v>
      </c>
      <c r="C652" s="26">
        <v>0</v>
      </c>
      <c r="D652" s="26">
        <v>24530620061</v>
      </c>
      <c r="E652" s="26">
        <v>0</v>
      </c>
      <c r="F652" s="26">
        <v>0</v>
      </c>
      <c r="G652" s="26">
        <v>0</v>
      </c>
      <c r="H652" s="26">
        <v>24530620061</v>
      </c>
      <c r="I652" s="26">
        <v>24530620061</v>
      </c>
      <c r="J652" s="26">
        <v>24530620061</v>
      </c>
      <c r="K652" s="26">
        <v>24530620061</v>
      </c>
      <c r="L652" s="26">
        <v>24530620061</v>
      </c>
      <c r="M652" s="26">
        <v>0</v>
      </c>
      <c r="N652" s="26">
        <v>0</v>
      </c>
      <c r="O652" s="26">
        <v>0</v>
      </c>
      <c r="P652" s="26">
        <v>0</v>
      </c>
      <c r="Q652" s="26">
        <v>0</v>
      </c>
      <c r="R652" s="26">
        <v>0</v>
      </c>
      <c r="S652" s="26"/>
      <c r="X652">
        <v>0</v>
      </c>
      <c r="Z652">
        <v>0</v>
      </c>
      <c r="AB652">
        <v>0</v>
      </c>
    </row>
    <row r="653" spans="1:28" x14ac:dyDescent="0.2">
      <c r="A653" s="10" t="s">
        <v>957</v>
      </c>
      <c r="B653" s="86" t="s">
        <v>534</v>
      </c>
      <c r="C653" s="26">
        <v>0</v>
      </c>
      <c r="D653" s="26">
        <v>24530620061</v>
      </c>
      <c r="E653" s="26">
        <v>0</v>
      </c>
      <c r="F653" s="26">
        <v>0</v>
      </c>
      <c r="G653" s="26">
        <v>0</v>
      </c>
      <c r="H653" s="26">
        <v>24530620061</v>
      </c>
      <c r="I653" s="26">
        <v>24530620061</v>
      </c>
      <c r="J653" s="26">
        <v>24530620061</v>
      </c>
      <c r="K653" s="26">
        <v>24530620061</v>
      </c>
      <c r="L653" s="26">
        <v>24530620061</v>
      </c>
      <c r="M653" s="26">
        <v>0</v>
      </c>
      <c r="N653" s="26">
        <v>0</v>
      </c>
      <c r="O653" s="26">
        <v>0</v>
      </c>
      <c r="P653" s="26">
        <v>0</v>
      </c>
      <c r="Q653" s="26">
        <v>0</v>
      </c>
      <c r="R653" s="26">
        <v>0</v>
      </c>
      <c r="S653" s="26"/>
      <c r="X653">
        <v>0</v>
      </c>
      <c r="Z653">
        <v>0</v>
      </c>
      <c r="AB653">
        <v>0</v>
      </c>
    </row>
    <row r="654" spans="1:28" x14ac:dyDescent="0.2">
      <c r="A654" s="10" t="s">
        <v>958</v>
      </c>
      <c r="B654" s="86" t="s">
        <v>959</v>
      </c>
      <c r="C654" s="26">
        <v>0</v>
      </c>
      <c r="D654" s="26">
        <v>24530620061</v>
      </c>
      <c r="E654" s="26">
        <v>0</v>
      </c>
      <c r="F654" s="26">
        <v>0</v>
      </c>
      <c r="G654" s="26">
        <v>0</v>
      </c>
      <c r="H654" s="26">
        <v>24530620061</v>
      </c>
      <c r="I654" s="26">
        <v>24530620061</v>
      </c>
      <c r="J654" s="26">
        <v>24530620061</v>
      </c>
      <c r="K654" s="26">
        <v>24530620061</v>
      </c>
      <c r="L654" s="26">
        <v>24530620061</v>
      </c>
      <c r="M654" s="26">
        <v>0</v>
      </c>
      <c r="N654" s="26">
        <v>0</v>
      </c>
      <c r="O654" s="26">
        <v>0</v>
      </c>
      <c r="P654" s="26">
        <v>0</v>
      </c>
      <c r="Q654" s="26">
        <v>0</v>
      </c>
      <c r="R654" s="26">
        <v>0</v>
      </c>
      <c r="S654" s="26"/>
      <c r="X654">
        <v>0</v>
      </c>
      <c r="Z654">
        <v>0</v>
      </c>
      <c r="AB654">
        <v>0</v>
      </c>
    </row>
    <row r="655" spans="1:28" ht="38.25" x14ac:dyDescent="0.2">
      <c r="A655" s="10" t="s">
        <v>960</v>
      </c>
      <c r="B655" s="87" t="s">
        <v>961</v>
      </c>
      <c r="C655" s="26">
        <v>0</v>
      </c>
      <c r="D655" s="26">
        <v>24530620061</v>
      </c>
      <c r="E655" s="26">
        <v>0</v>
      </c>
      <c r="F655" s="26">
        <v>0</v>
      </c>
      <c r="G655" s="26">
        <v>0</v>
      </c>
      <c r="H655" s="26">
        <v>24530620061</v>
      </c>
      <c r="I655" s="26">
        <v>24530620061</v>
      </c>
      <c r="J655" s="26">
        <v>24530620061</v>
      </c>
      <c r="K655" s="26">
        <v>24530620061</v>
      </c>
      <c r="L655" s="26">
        <v>24530620061</v>
      </c>
      <c r="M655" s="26">
        <v>0</v>
      </c>
      <c r="N655" s="26">
        <v>0</v>
      </c>
      <c r="O655" s="26">
        <v>0</v>
      </c>
      <c r="P655" s="26">
        <v>0</v>
      </c>
      <c r="Q655" s="26">
        <v>0</v>
      </c>
      <c r="R655" s="26">
        <v>0</v>
      </c>
      <c r="S655" s="26"/>
      <c r="X655">
        <v>0</v>
      </c>
      <c r="Z655">
        <v>0</v>
      </c>
      <c r="AB655">
        <v>0</v>
      </c>
    </row>
    <row r="656" spans="1:28" x14ac:dyDescent="0.2">
      <c r="A656" s="10" t="s">
        <v>962</v>
      </c>
      <c r="B656" s="86" t="s">
        <v>601</v>
      </c>
      <c r="C656" s="26">
        <v>0</v>
      </c>
      <c r="D656" s="26">
        <v>0</v>
      </c>
      <c r="E656" s="26">
        <v>0</v>
      </c>
      <c r="F656" s="26">
        <v>0</v>
      </c>
      <c r="G656" s="26">
        <v>0</v>
      </c>
      <c r="H656" s="26">
        <v>0</v>
      </c>
      <c r="I656" s="26">
        <v>0</v>
      </c>
      <c r="J656" s="26">
        <v>0</v>
      </c>
      <c r="K656" s="26">
        <v>635363009.28999996</v>
      </c>
      <c r="L656" s="26">
        <v>635363009.28999996</v>
      </c>
      <c r="M656" s="26">
        <v>0</v>
      </c>
      <c r="N656" s="26">
        <v>0</v>
      </c>
      <c r="O656" s="26">
        <v>0</v>
      </c>
      <c r="P656" s="26">
        <v>0</v>
      </c>
      <c r="Q656" s="26">
        <v>-635363009.28999996</v>
      </c>
      <c r="R656" s="26">
        <v>100</v>
      </c>
      <c r="S656" s="26"/>
      <c r="X656">
        <v>0</v>
      </c>
      <c r="Z656">
        <v>0</v>
      </c>
      <c r="AB656">
        <v>0</v>
      </c>
    </row>
    <row r="657" spans="1:28" x14ac:dyDescent="0.2">
      <c r="A657" s="10" t="s">
        <v>963</v>
      </c>
      <c r="B657" s="86" t="s">
        <v>603</v>
      </c>
      <c r="C657" s="26">
        <v>0</v>
      </c>
      <c r="D657" s="26">
        <v>0</v>
      </c>
      <c r="E657" s="26">
        <v>0</v>
      </c>
      <c r="F657" s="26">
        <v>0</v>
      </c>
      <c r="G657" s="26">
        <v>0</v>
      </c>
      <c r="H657" s="26">
        <v>0</v>
      </c>
      <c r="I657" s="26">
        <v>0</v>
      </c>
      <c r="J657" s="26">
        <v>0</v>
      </c>
      <c r="K657" s="26">
        <v>635363009.28999996</v>
      </c>
      <c r="L657" s="26">
        <v>635363009.28999996</v>
      </c>
      <c r="M657" s="26">
        <v>0</v>
      </c>
      <c r="N657" s="26">
        <v>0</v>
      </c>
      <c r="O657" s="26">
        <v>0</v>
      </c>
      <c r="P657" s="26">
        <v>0</v>
      </c>
      <c r="Q657" s="26">
        <v>-635363009.28999996</v>
      </c>
      <c r="R657" s="26">
        <v>100</v>
      </c>
      <c r="S657" s="26"/>
      <c r="X657">
        <v>0</v>
      </c>
      <c r="Z657">
        <v>0</v>
      </c>
      <c r="AB657">
        <v>0</v>
      </c>
    </row>
    <row r="658" spans="1:28" x14ac:dyDescent="0.2">
      <c r="A658" s="10" t="s">
        <v>964</v>
      </c>
      <c r="B658" s="86" t="s">
        <v>605</v>
      </c>
      <c r="C658" s="26">
        <v>0</v>
      </c>
      <c r="D658" s="26">
        <v>0</v>
      </c>
      <c r="E658" s="26">
        <v>0</v>
      </c>
      <c r="F658" s="26">
        <v>0</v>
      </c>
      <c r="G658" s="26">
        <v>0</v>
      </c>
      <c r="H658" s="26">
        <v>0</v>
      </c>
      <c r="I658" s="26">
        <v>0</v>
      </c>
      <c r="J658" s="26">
        <v>0</v>
      </c>
      <c r="K658" s="26">
        <v>635363009.28999996</v>
      </c>
      <c r="L658" s="26">
        <v>635363009.28999996</v>
      </c>
      <c r="M658" s="26">
        <v>0</v>
      </c>
      <c r="N658" s="26">
        <v>0</v>
      </c>
      <c r="O658" s="26">
        <v>0</v>
      </c>
      <c r="P658" s="26">
        <v>0</v>
      </c>
      <c r="Q658" s="26">
        <v>-635363009.28999996</v>
      </c>
      <c r="R658" s="26">
        <v>100</v>
      </c>
      <c r="S658" s="26"/>
      <c r="X658">
        <v>0</v>
      </c>
      <c r="Z658">
        <v>0</v>
      </c>
      <c r="AB658">
        <v>0</v>
      </c>
    </row>
    <row r="659" spans="1:28" x14ac:dyDescent="0.2">
      <c r="A659" s="10" t="s">
        <v>965</v>
      </c>
      <c r="B659" s="86" t="s">
        <v>605</v>
      </c>
      <c r="C659" s="26">
        <v>0</v>
      </c>
      <c r="D659" s="26">
        <v>0</v>
      </c>
      <c r="E659" s="26">
        <v>0</v>
      </c>
      <c r="F659" s="26">
        <v>0</v>
      </c>
      <c r="G659" s="26">
        <v>0</v>
      </c>
      <c r="H659" s="26">
        <v>0</v>
      </c>
      <c r="I659" s="26">
        <v>0</v>
      </c>
      <c r="J659" s="26">
        <v>0</v>
      </c>
      <c r="K659" s="26">
        <v>635363009.28999996</v>
      </c>
      <c r="L659" s="26">
        <v>635363009.28999996</v>
      </c>
      <c r="M659" s="26">
        <v>0</v>
      </c>
      <c r="N659" s="26">
        <v>0</v>
      </c>
      <c r="O659" s="26">
        <v>0</v>
      </c>
      <c r="P659" s="26">
        <v>0</v>
      </c>
      <c r="Q659" s="26">
        <v>-635363009.28999996</v>
      </c>
      <c r="R659" s="26">
        <v>100</v>
      </c>
      <c r="S659" s="26"/>
      <c r="X659">
        <v>0</v>
      </c>
      <c r="Z659">
        <v>0</v>
      </c>
      <c r="AB659">
        <v>0</v>
      </c>
    </row>
    <row r="660" spans="1:28" x14ac:dyDescent="0.2">
      <c r="A660" s="10" t="s">
        <v>966</v>
      </c>
      <c r="B660" s="86" t="s">
        <v>605</v>
      </c>
      <c r="C660" s="26">
        <v>0</v>
      </c>
      <c r="D660" s="26">
        <v>0</v>
      </c>
      <c r="E660" s="26">
        <v>0</v>
      </c>
      <c r="F660" s="26">
        <v>0</v>
      </c>
      <c r="G660" s="26">
        <v>0</v>
      </c>
      <c r="H660" s="26">
        <v>0</v>
      </c>
      <c r="I660" s="26">
        <v>0</v>
      </c>
      <c r="J660" s="26">
        <v>0</v>
      </c>
      <c r="K660" s="26">
        <v>635363009.28999996</v>
      </c>
      <c r="L660" s="26">
        <v>635363009.28999996</v>
      </c>
      <c r="M660" s="26">
        <v>0</v>
      </c>
      <c r="N660" s="26">
        <v>0</v>
      </c>
      <c r="O660" s="26">
        <v>0</v>
      </c>
      <c r="P660" s="26">
        <v>0</v>
      </c>
      <c r="Q660" s="26">
        <v>-635363009.28999996</v>
      </c>
      <c r="R660" s="26">
        <v>100</v>
      </c>
      <c r="S660" s="26"/>
      <c r="X660">
        <v>0</v>
      </c>
      <c r="Z660">
        <v>0</v>
      </c>
      <c r="AB660">
        <v>0</v>
      </c>
    </row>
    <row r="661" spans="1:28" x14ac:dyDescent="0.2">
      <c r="A661" s="10" t="s">
        <v>967</v>
      </c>
      <c r="B661" s="86" t="s">
        <v>605</v>
      </c>
      <c r="C661" s="26">
        <v>0</v>
      </c>
      <c r="D661" s="26">
        <v>0</v>
      </c>
      <c r="E661" s="26">
        <v>0</v>
      </c>
      <c r="F661" s="26">
        <v>0</v>
      </c>
      <c r="G661" s="26">
        <v>0</v>
      </c>
      <c r="H661" s="26">
        <v>0</v>
      </c>
      <c r="I661" s="26">
        <v>0</v>
      </c>
      <c r="J661" s="26">
        <v>0</v>
      </c>
      <c r="K661" s="26">
        <v>635363009.28999996</v>
      </c>
      <c r="L661" s="26">
        <v>635363009.28999996</v>
      </c>
      <c r="M661" s="26">
        <v>0</v>
      </c>
      <c r="N661" s="26">
        <v>0</v>
      </c>
      <c r="O661" s="26">
        <v>0</v>
      </c>
      <c r="P661" s="26">
        <v>0</v>
      </c>
      <c r="Q661" s="26">
        <v>-635363009.28999996</v>
      </c>
      <c r="R661" s="26">
        <v>100</v>
      </c>
      <c r="S661" s="26"/>
      <c r="X661">
        <v>0</v>
      </c>
      <c r="Z661">
        <v>0</v>
      </c>
      <c r="AB661">
        <v>0</v>
      </c>
    </row>
    <row r="662" spans="1:28" x14ac:dyDescent="0.2">
      <c r="A662" s="10" t="s">
        <v>968</v>
      </c>
      <c r="B662" s="86" t="s">
        <v>969</v>
      </c>
      <c r="C662" s="26">
        <v>0</v>
      </c>
      <c r="D662" s="26">
        <v>0</v>
      </c>
      <c r="E662" s="26">
        <v>0</v>
      </c>
      <c r="F662" s="26">
        <v>0</v>
      </c>
      <c r="G662" s="26">
        <v>0</v>
      </c>
      <c r="H662" s="26">
        <v>0</v>
      </c>
      <c r="I662" s="26">
        <v>0</v>
      </c>
      <c r="J662" s="26">
        <v>0</v>
      </c>
      <c r="K662" s="26">
        <v>635363009.28999996</v>
      </c>
      <c r="L662" s="26">
        <v>635363009.28999996</v>
      </c>
      <c r="M662" s="26">
        <v>0</v>
      </c>
      <c r="N662" s="26">
        <v>0</v>
      </c>
      <c r="O662" s="26">
        <v>0</v>
      </c>
      <c r="P662" s="26">
        <v>0</v>
      </c>
      <c r="Q662" s="26">
        <v>-635363009.28999996</v>
      </c>
      <c r="R662" s="26">
        <v>100</v>
      </c>
      <c r="S662" s="26"/>
      <c r="X662">
        <v>0</v>
      </c>
      <c r="Z662">
        <v>0</v>
      </c>
      <c r="AB662">
        <v>0</v>
      </c>
    </row>
    <row r="663" spans="1:28" x14ac:dyDescent="0.2">
      <c r="A663" s="10" t="s">
        <v>970</v>
      </c>
      <c r="B663" s="86" t="s">
        <v>971</v>
      </c>
      <c r="C663" s="26">
        <v>9983987789</v>
      </c>
      <c r="D663" s="26">
        <v>3916825809</v>
      </c>
      <c r="E663" s="26">
        <v>0</v>
      </c>
      <c r="F663" s="26">
        <v>0</v>
      </c>
      <c r="G663" s="26">
        <v>0</v>
      </c>
      <c r="H663" s="26">
        <v>13900813598</v>
      </c>
      <c r="I663" s="26">
        <v>13900813598</v>
      </c>
      <c r="J663" s="26">
        <v>13900813598</v>
      </c>
      <c r="K663" s="26">
        <v>6617709978</v>
      </c>
      <c r="L663" s="26">
        <v>6617709978</v>
      </c>
      <c r="M663" s="26">
        <v>0</v>
      </c>
      <c r="N663" s="26">
        <v>0</v>
      </c>
      <c r="O663" s="26">
        <v>0</v>
      </c>
      <c r="P663" s="26">
        <v>0</v>
      </c>
      <c r="Q663" s="26">
        <v>7283103620</v>
      </c>
      <c r="R663" s="26">
        <v>216.14747516201899</v>
      </c>
      <c r="S663" s="26"/>
      <c r="X663">
        <v>0</v>
      </c>
      <c r="Z663">
        <v>0</v>
      </c>
      <c r="AB663">
        <v>0</v>
      </c>
    </row>
    <row r="664" spans="1:28" x14ac:dyDescent="0.2">
      <c r="A664" s="10" t="s">
        <v>972</v>
      </c>
      <c r="B664" s="86" t="s">
        <v>57</v>
      </c>
      <c r="C664" s="26">
        <v>9983987789</v>
      </c>
      <c r="D664" s="26">
        <v>3916825809</v>
      </c>
      <c r="E664" s="26">
        <v>0</v>
      </c>
      <c r="F664" s="26">
        <v>0</v>
      </c>
      <c r="G664" s="26">
        <v>0</v>
      </c>
      <c r="H664" s="26">
        <v>13900813598</v>
      </c>
      <c r="I664" s="26">
        <v>13900813598</v>
      </c>
      <c r="J664" s="26">
        <v>13900813598</v>
      </c>
      <c r="K664" s="26">
        <v>6617709978</v>
      </c>
      <c r="L664" s="26">
        <v>6617709978</v>
      </c>
      <c r="M664" s="26">
        <v>0</v>
      </c>
      <c r="N664" s="26">
        <v>0</v>
      </c>
      <c r="O664" s="26">
        <v>0</v>
      </c>
      <c r="P664" s="26">
        <v>0</v>
      </c>
      <c r="Q664" s="26">
        <v>7283103620</v>
      </c>
      <c r="R664" s="26">
        <v>216.14747516201899</v>
      </c>
      <c r="S664" s="26"/>
      <c r="X664">
        <v>0</v>
      </c>
      <c r="Z664">
        <v>0</v>
      </c>
      <c r="AB664">
        <v>0</v>
      </c>
    </row>
    <row r="665" spans="1:28" x14ac:dyDescent="0.2">
      <c r="A665" s="10" t="s">
        <v>973</v>
      </c>
      <c r="B665" s="86" t="s">
        <v>59</v>
      </c>
      <c r="C665" s="26">
        <v>9983987789</v>
      </c>
      <c r="D665" s="26">
        <v>0</v>
      </c>
      <c r="E665" s="26">
        <v>0</v>
      </c>
      <c r="F665" s="26">
        <v>0</v>
      </c>
      <c r="G665" s="26">
        <v>0</v>
      </c>
      <c r="H665" s="26">
        <v>9983987789</v>
      </c>
      <c r="I665" s="26">
        <v>9983987789</v>
      </c>
      <c r="J665" s="26">
        <v>9983987789</v>
      </c>
      <c r="K665" s="26">
        <v>3420884169</v>
      </c>
      <c r="L665" s="26">
        <v>3420884169</v>
      </c>
      <c r="M665" s="26">
        <v>0</v>
      </c>
      <c r="N665" s="26">
        <v>0</v>
      </c>
      <c r="O665" s="26">
        <v>0</v>
      </c>
      <c r="P665" s="26">
        <v>0</v>
      </c>
      <c r="Q665" s="26">
        <v>6563103620</v>
      </c>
      <c r="R665" s="26">
        <v>197.208883497356</v>
      </c>
      <c r="S665" s="26"/>
      <c r="X665">
        <v>0</v>
      </c>
      <c r="Z665">
        <v>0</v>
      </c>
      <c r="AB665">
        <v>0</v>
      </c>
    </row>
    <row r="666" spans="1:28" x14ac:dyDescent="0.2">
      <c r="A666" s="10" t="s">
        <v>974</v>
      </c>
      <c r="B666" s="86" t="s">
        <v>220</v>
      </c>
      <c r="C666" s="26">
        <v>9983987789</v>
      </c>
      <c r="D666" s="26">
        <v>0</v>
      </c>
      <c r="E666" s="26">
        <v>0</v>
      </c>
      <c r="F666" s="26">
        <v>0</v>
      </c>
      <c r="G666" s="26">
        <v>0</v>
      </c>
      <c r="H666" s="26">
        <v>9983987789</v>
      </c>
      <c r="I666" s="26">
        <v>9983987789</v>
      </c>
      <c r="J666" s="26">
        <v>9983987789</v>
      </c>
      <c r="K666" s="26">
        <v>3420884169</v>
      </c>
      <c r="L666" s="26">
        <v>3420884169</v>
      </c>
      <c r="M666" s="26">
        <v>0</v>
      </c>
      <c r="N666" s="26">
        <v>0</v>
      </c>
      <c r="O666" s="26">
        <v>0</v>
      </c>
      <c r="P666" s="26">
        <v>0</v>
      </c>
      <c r="Q666" s="26">
        <v>6563103620</v>
      </c>
      <c r="R666" s="26">
        <v>197.208883497356</v>
      </c>
      <c r="S666" s="26"/>
      <c r="X666">
        <v>0</v>
      </c>
      <c r="Z666">
        <v>0</v>
      </c>
      <c r="AB666">
        <v>0</v>
      </c>
    </row>
    <row r="667" spans="1:28" x14ac:dyDescent="0.2">
      <c r="A667" s="10" t="s">
        <v>975</v>
      </c>
      <c r="B667" s="86" t="s">
        <v>386</v>
      </c>
      <c r="C667" s="26">
        <v>9983987789</v>
      </c>
      <c r="D667" s="26">
        <v>0</v>
      </c>
      <c r="E667" s="26">
        <v>0</v>
      </c>
      <c r="F667" s="26">
        <v>0</v>
      </c>
      <c r="G667" s="26">
        <v>0</v>
      </c>
      <c r="H667" s="26">
        <v>9983987789</v>
      </c>
      <c r="I667" s="26">
        <v>9983987789</v>
      </c>
      <c r="J667" s="26">
        <v>9983987789</v>
      </c>
      <c r="K667" s="26">
        <v>3420884169</v>
      </c>
      <c r="L667" s="26">
        <v>3420884169</v>
      </c>
      <c r="M667" s="26">
        <v>0</v>
      </c>
      <c r="N667" s="26">
        <v>0</v>
      </c>
      <c r="O667" s="26">
        <v>0</v>
      </c>
      <c r="P667" s="26">
        <v>0</v>
      </c>
      <c r="Q667" s="26">
        <v>6563103620</v>
      </c>
      <c r="R667" s="26">
        <v>197.208883497356</v>
      </c>
      <c r="S667" s="26"/>
      <c r="X667">
        <v>0</v>
      </c>
      <c r="Z667">
        <v>0</v>
      </c>
      <c r="AB667">
        <v>0</v>
      </c>
    </row>
    <row r="668" spans="1:28" x14ac:dyDescent="0.2">
      <c r="A668" s="10" t="s">
        <v>976</v>
      </c>
      <c r="B668" s="86" t="s">
        <v>624</v>
      </c>
      <c r="C668" s="26">
        <v>9983987789</v>
      </c>
      <c r="D668" s="26">
        <v>0</v>
      </c>
      <c r="E668" s="26">
        <v>0</v>
      </c>
      <c r="F668" s="26">
        <v>0</v>
      </c>
      <c r="G668" s="26">
        <v>0</v>
      </c>
      <c r="H668" s="26">
        <v>9983987789</v>
      </c>
      <c r="I668" s="26">
        <v>9983987789</v>
      </c>
      <c r="J668" s="26">
        <v>9983987789</v>
      </c>
      <c r="K668" s="26">
        <v>3420884169</v>
      </c>
      <c r="L668" s="26">
        <v>3420884169</v>
      </c>
      <c r="M668" s="26">
        <v>0</v>
      </c>
      <c r="N668" s="26">
        <v>0</v>
      </c>
      <c r="O668" s="26">
        <v>0</v>
      </c>
      <c r="P668" s="26">
        <v>0</v>
      </c>
      <c r="Q668" s="26">
        <v>6563103620</v>
      </c>
      <c r="R668" s="26">
        <v>197.208883497356</v>
      </c>
      <c r="S668" s="26"/>
      <c r="X668">
        <v>0</v>
      </c>
      <c r="Z668">
        <v>0</v>
      </c>
      <c r="AB668">
        <v>0</v>
      </c>
    </row>
    <row r="669" spans="1:28" x14ac:dyDescent="0.2">
      <c r="A669" s="10" t="s">
        <v>977</v>
      </c>
      <c r="B669" s="86" t="s">
        <v>978</v>
      </c>
      <c r="C669" s="26">
        <v>9983987789</v>
      </c>
      <c r="D669" s="26">
        <v>0</v>
      </c>
      <c r="E669" s="26">
        <v>0</v>
      </c>
      <c r="F669" s="26">
        <v>0</v>
      </c>
      <c r="G669" s="26">
        <v>0</v>
      </c>
      <c r="H669" s="26">
        <v>9983987789</v>
      </c>
      <c r="I669" s="26">
        <v>9983987789</v>
      </c>
      <c r="J669" s="26">
        <v>9983987789</v>
      </c>
      <c r="K669" s="26">
        <v>3420884169</v>
      </c>
      <c r="L669" s="26">
        <v>3420884169</v>
      </c>
      <c r="M669" s="26">
        <v>0</v>
      </c>
      <c r="N669" s="26">
        <v>0</v>
      </c>
      <c r="O669" s="26">
        <v>0</v>
      </c>
      <c r="P669" s="26">
        <v>0</v>
      </c>
      <c r="Q669" s="26">
        <v>6563103620</v>
      </c>
      <c r="R669" s="26">
        <v>197.208883497356</v>
      </c>
      <c r="S669" s="26"/>
      <c r="X669">
        <v>0</v>
      </c>
      <c r="Z669">
        <v>0</v>
      </c>
      <c r="AB669">
        <v>0</v>
      </c>
    </row>
    <row r="670" spans="1:28" x14ac:dyDescent="0.2">
      <c r="A670" s="10" t="s">
        <v>979</v>
      </c>
      <c r="B670" s="86" t="s">
        <v>978</v>
      </c>
      <c r="C670" s="26">
        <v>887465581</v>
      </c>
      <c r="D670" s="26">
        <v>0</v>
      </c>
      <c r="E670" s="26">
        <v>0</v>
      </c>
      <c r="F670" s="26">
        <v>0</v>
      </c>
      <c r="G670" s="26">
        <v>0</v>
      </c>
      <c r="H670" s="26">
        <v>887465581</v>
      </c>
      <c r="I670" s="26">
        <v>887465581</v>
      </c>
      <c r="J670" s="26">
        <v>887465581</v>
      </c>
      <c r="K670" s="26">
        <v>304078593</v>
      </c>
      <c r="L670" s="26">
        <v>304078593</v>
      </c>
      <c r="M670" s="26">
        <v>0</v>
      </c>
      <c r="N670" s="26">
        <v>0</v>
      </c>
      <c r="O670" s="26">
        <v>0</v>
      </c>
      <c r="P670" s="26">
        <v>0</v>
      </c>
      <c r="Q670" s="26">
        <v>583386988</v>
      </c>
      <c r="R670" s="26">
        <v>65.736294509882498</v>
      </c>
      <c r="S670" s="26"/>
      <c r="X670">
        <v>0</v>
      </c>
      <c r="Z670">
        <v>0</v>
      </c>
      <c r="AB670">
        <v>0</v>
      </c>
    </row>
    <row r="671" spans="1:28" x14ac:dyDescent="0.2">
      <c r="A671" s="10" t="s">
        <v>980</v>
      </c>
      <c r="B671" s="86" t="s">
        <v>978</v>
      </c>
      <c r="C671" s="26">
        <v>887465581</v>
      </c>
      <c r="D671" s="26">
        <v>0</v>
      </c>
      <c r="E671" s="26">
        <v>0</v>
      </c>
      <c r="F671" s="26">
        <v>0</v>
      </c>
      <c r="G671" s="26">
        <v>0</v>
      </c>
      <c r="H671" s="26">
        <v>887465581</v>
      </c>
      <c r="I671" s="26">
        <v>887465581</v>
      </c>
      <c r="J671" s="26">
        <v>887465581</v>
      </c>
      <c r="K671" s="26">
        <v>304078593</v>
      </c>
      <c r="L671" s="26">
        <v>304078593</v>
      </c>
      <c r="M671" s="26">
        <v>0</v>
      </c>
      <c r="N671" s="26">
        <v>0</v>
      </c>
      <c r="O671" s="26">
        <v>0</v>
      </c>
      <c r="P671" s="26">
        <v>0</v>
      </c>
      <c r="Q671" s="26">
        <v>583386988</v>
      </c>
      <c r="R671" s="26">
        <v>65.736294509882498</v>
      </c>
      <c r="S671" s="26"/>
      <c r="X671">
        <v>0</v>
      </c>
      <c r="Z671">
        <v>0</v>
      </c>
      <c r="AB671">
        <v>0</v>
      </c>
    </row>
    <row r="672" spans="1:28" x14ac:dyDescent="0.2">
      <c r="A672" s="10" t="s">
        <v>981</v>
      </c>
      <c r="B672" s="86" t="s">
        <v>982</v>
      </c>
      <c r="C672" s="26">
        <v>887465581</v>
      </c>
      <c r="D672" s="26">
        <v>0</v>
      </c>
      <c r="E672" s="26">
        <v>0</v>
      </c>
      <c r="F672" s="26">
        <v>0</v>
      </c>
      <c r="G672" s="26">
        <v>0</v>
      </c>
      <c r="H672" s="26">
        <v>887465581</v>
      </c>
      <c r="I672" s="26">
        <v>887465581</v>
      </c>
      <c r="J672" s="26">
        <v>887465581</v>
      </c>
      <c r="K672" s="26">
        <v>304078593</v>
      </c>
      <c r="L672" s="26">
        <v>304078593</v>
      </c>
      <c r="M672" s="26">
        <v>0</v>
      </c>
      <c r="N672" s="26">
        <v>0</v>
      </c>
      <c r="O672" s="26">
        <v>0</v>
      </c>
      <c r="P672" s="26">
        <v>0</v>
      </c>
      <c r="Q672" s="26">
        <v>583386988</v>
      </c>
      <c r="R672" s="26">
        <v>65.736294509882498</v>
      </c>
      <c r="S672" s="26"/>
      <c r="X672">
        <v>0</v>
      </c>
      <c r="Z672">
        <v>0</v>
      </c>
      <c r="AB672">
        <v>0</v>
      </c>
    </row>
    <row r="673" spans="1:28" x14ac:dyDescent="0.2">
      <c r="A673" s="10" t="s">
        <v>983</v>
      </c>
      <c r="B673" s="86" t="s">
        <v>984</v>
      </c>
      <c r="C673" s="26">
        <v>665599185</v>
      </c>
      <c r="D673" s="26">
        <v>0</v>
      </c>
      <c r="E673" s="26">
        <v>0</v>
      </c>
      <c r="F673" s="26">
        <v>0</v>
      </c>
      <c r="G673" s="26">
        <v>0</v>
      </c>
      <c r="H673" s="26">
        <v>665599185</v>
      </c>
      <c r="I673" s="26">
        <v>665599185</v>
      </c>
      <c r="J673" s="26">
        <v>665599185</v>
      </c>
      <c r="K673" s="26">
        <v>228058945</v>
      </c>
      <c r="L673" s="26">
        <v>228058945</v>
      </c>
      <c r="M673" s="26">
        <v>0</v>
      </c>
      <c r="N673" s="26">
        <v>0</v>
      </c>
      <c r="O673" s="26">
        <v>0</v>
      </c>
      <c r="P673" s="26">
        <v>0</v>
      </c>
      <c r="Q673" s="26">
        <v>437540240</v>
      </c>
      <c r="R673" s="26">
        <v>65.736294433713894</v>
      </c>
      <c r="S673" s="26"/>
      <c r="X673">
        <v>0</v>
      </c>
      <c r="Z673">
        <v>0</v>
      </c>
      <c r="AB673">
        <v>0</v>
      </c>
    </row>
    <row r="674" spans="1:28" x14ac:dyDescent="0.2">
      <c r="A674" s="10" t="s">
        <v>985</v>
      </c>
      <c r="B674" s="86" t="s">
        <v>984</v>
      </c>
      <c r="C674" s="26">
        <v>665599185</v>
      </c>
      <c r="D674" s="26">
        <v>0</v>
      </c>
      <c r="E674" s="26">
        <v>0</v>
      </c>
      <c r="F674" s="26">
        <v>0</v>
      </c>
      <c r="G674" s="26">
        <v>0</v>
      </c>
      <c r="H674" s="26">
        <v>665599185</v>
      </c>
      <c r="I674" s="26">
        <v>665599185</v>
      </c>
      <c r="J674" s="26">
        <v>665599185</v>
      </c>
      <c r="K674" s="26">
        <v>228058945</v>
      </c>
      <c r="L674" s="26">
        <v>228058945</v>
      </c>
      <c r="M674" s="26">
        <v>0</v>
      </c>
      <c r="N674" s="26">
        <v>0</v>
      </c>
      <c r="O674" s="26">
        <v>0</v>
      </c>
      <c r="P674" s="26">
        <v>0</v>
      </c>
      <c r="Q674" s="26">
        <v>437540240</v>
      </c>
      <c r="R674" s="26">
        <v>65.736294433713894</v>
      </c>
      <c r="S674" s="26"/>
      <c r="X674">
        <v>0</v>
      </c>
      <c r="Z674">
        <v>0</v>
      </c>
      <c r="AB674">
        <v>0</v>
      </c>
    </row>
    <row r="675" spans="1:28" x14ac:dyDescent="0.2">
      <c r="A675" s="10" t="s">
        <v>986</v>
      </c>
      <c r="B675" s="86" t="s">
        <v>987</v>
      </c>
      <c r="C675" s="26">
        <v>665599185</v>
      </c>
      <c r="D675" s="26">
        <v>0</v>
      </c>
      <c r="E675" s="26">
        <v>0</v>
      </c>
      <c r="F675" s="26">
        <v>0</v>
      </c>
      <c r="G675" s="26">
        <v>0</v>
      </c>
      <c r="H675" s="26">
        <v>665599185</v>
      </c>
      <c r="I675" s="26">
        <v>665599185</v>
      </c>
      <c r="J675" s="26">
        <v>665599185</v>
      </c>
      <c r="K675" s="26">
        <v>228058945</v>
      </c>
      <c r="L675" s="26">
        <v>228058945</v>
      </c>
      <c r="M675" s="26">
        <v>0</v>
      </c>
      <c r="N675" s="26">
        <v>0</v>
      </c>
      <c r="O675" s="26">
        <v>0</v>
      </c>
      <c r="P675" s="26">
        <v>0</v>
      </c>
      <c r="Q675" s="26">
        <v>437540240</v>
      </c>
      <c r="R675" s="26">
        <v>65.736294433713894</v>
      </c>
      <c r="S675" s="26"/>
      <c r="X675">
        <v>0</v>
      </c>
      <c r="Z675">
        <v>0</v>
      </c>
      <c r="AB675">
        <v>0</v>
      </c>
    </row>
    <row r="676" spans="1:28" x14ac:dyDescent="0.2">
      <c r="A676" s="10" t="s">
        <v>988</v>
      </c>
      <c r="B676" s="86" t="s">
        <v>989</v>
      </c>
      <c r="C676" s="26">
        <v>8430923023</v>
      </c>
      <c r="D676" s="26">
        <v>0</v>
      </c>
      <c r="E676" s="26">
        <v>0</v>
      </c>
      <c r="F676" s="26">
        <v>0</v>
      </c>
      <c r="G676" s="26">
        <v>0</v>
      </c>
      <c r="H676" s="26">
        <v>8430923023</v>
      </c>
      <c r="I676" s="26">
        <v>8430923023</v>
      </c>
      <c r="J676" s="26">
        <v>8430923023</v>
      </c>
      <c r="K676" s="26">
        <v>2888746631</v>
      </c>
      <c r="L676" s="26">
        <v>2888746631</v>
      </c>
      <c r="M676" s="26">
        <v>0</v>
      </c>
      <c r="N676" s="26">
        <v>0</v>
      </c>
      <c r="O676" s="26">
        <v>0</v>
      </c>
      <c r="P676" s="26">
        <v>0</v>
      </c>
      <c r="Q676" s="26">
        <v>5542176392</v>
      </c>
      <c r="R676" s="26">
        <v>65.736294553759393</v>
      </c>
      <c r="S676" s="26"/>
      <c r="X676">
        <v>0</v>
      </c>
      <c r="Z676">
        <v>0</v>
      </c>
      <c r="AB676">
        <v>0</v>
      </c>
    </row>
    <row r="677" spans="1:28" x14ac:dyDescent="0.2">
      <c r="A677" s="10" t="s">
        <v>990</v>
      </c>
      <c r="B677" s="86" t="s">
        <v>989</v>
      </c>
      <c r="C677" s="26">
        <v>8430923023</v>
      </c>
      <c r="D677" s="26">
        <v>0</v>
      </c>
      <c r="E677" s="26">
        <v>0</v>
      </c>
      <c r="F677" s="26">
        <v>0</v>
      </c>
      <c r="G677" s="26">
        <v>0</v>
      </c>
      <c r="H677" s="26">
        <v>8430923023</v>
      </c>
      <c r="I677" s="26">
        <v>8430923023</v>
      </c>
      <c r="J677" s="26">
        <v>8430923023</v>
      </c>
      <c r="K677" s="26">
        <v>2888746631</v>
      </c>
      <c r="L677" s="26">
        <v>2888746631</v>
      </c>
      <c r="M677" s="26">
        <v>0</v>
      </c>
      <c r="N677" s="26">
        <v>0</v>
      </c>
      <c r="O677" s="26">
        <v>0</v>
      </c>
      <c r="P677" s="26">
        <v>0</v>
      </c>
      <c r="Q677" s="26">
        <v>5542176392</v>
      </c>
      <c r="R677" s="26">
        <v>65.736294553759393</v>
      </c>
      <c r="S677" s="26"/>
      <c r="X677">
        <v>0</v>
      </c>
      <c r="Z677">
        <v>0</v>
      </c>
      <c r="AB677">
        <v>0</v>
      </c>
    </row>
    <row r="678" spans="1:28" x14ac:dyDescent="0.2">
      <c r="A678" s="10" t="s">
        <v>991</v>
      </c>
      <c r="B678" s="86" t="s">
        <v>992</v>
      </c>
      <c r="C678" s="26">
        <v>8430923023</v>
      </c>
      <c r="D678" s="26">
        <v>0</v>
      </c>
      <c r="E678" s="26">
        <v>0</v>
      </c>
      <c r="F678" s="26">
        <v>0</v>
      </c>
      <c r="G678" s="26">
        <v>0</v>
      </c>
      <c r="H678" s="26">
        <v>8430923023</v>
      </c>
      <c r="I678" s="26">
        <v>8430923023</v>
      </c>
      <c r="J678" s="26">
        <v>8430923023</v>
      </c>
      <c r="K678" s="26">
        <v>2888746631</v>
      </c>
      <c r="L678" s="26">
        <v>2888746631</v>
      </c>
      <c r="M678" s="26">
        <v>0</v>
      </c>
      <c r="N678" s="26">
        <v>0</v>
      </c>
      <c r="O678" s="26">
        <v>0</v>
      </c>
      <c r="P678" s="26">
        <v>0</v>
      </c>
      <c r="Q678" s="26">
        <v>5542176392</v>
      </c>
      <c r="R678" s="26">
        <v>65.736294553759393</v>
      </c>
      <c r="S678" s="26"/>
      <c r="X678">
        <v>0</v>
      </c>
      <c r="Z678">
        <v>0</v>
      </c>
      <c r="AB678">
        <v>0</v>
      </c>
    </row>
    <row r="679" spans="1:28" x14ac:dyDescent="0.2">
      <c r="A679" s="10" t="s">
        <v>993</v>
      </c>
      <c r="B679" s="86" t="s">
        <v>414</v>
      </c>
      <c r="C679" s="26">
        <v>0</v>
      </c>
      <c r="D679" s="26">
        <v>3916825809</v>
      </c>
      <c r="E679" s="26">
        <v>0</v>
      </c>
      <c r="F679" s="26">
        <v>0</v>
      </c>
      <c r="G679" s="26">
        <v>0</v>
      </c>
      <c r="H679" s="26">
        <v>3916825809</v>
      </c>
      <c r="I679" s="26">
        <v>3916825809</v>
      </c>
      <c r="J679" s="26">
        <v>3916825809</v>
      </c>
      <c r="K679" s="26">
        <v>3196825809</v>
      </c>
      <c r="L679" s="26">
        <v>3196825809</v>
      </c>
      <c r="M679" s="26">
        <v>0</v>
      </c>
      <c r="N679" s="26">
        <v>0</v>
      </c>
      <c r="O679" s="26">
        <v>0</v>
      </c>
      <c r="P679" s="26">
        <v>0</v>
      </c>
      <c r="Q679" s="26">
        <v>720000000</v>
      </c>
      <c r="R679" s="26">
        <v>18.938591664662898</v>
      </c>
      <c r="S679" s="26"/>
      <c r="X679">
        <v>0</v>
      </c>
      <c r="Z679">
        <v>0</v>
      </c>
      <c r="AB679">
        <v>0</v>
      </c>
    </row>
    <row r="680" spans="1:28" x14ac:dyDescent="0.2">
      <c r="A680" s="10" t="s">
        <v>994</v>
      </c>
      <c r="B680" s="86" t="s">
        <v>532</v>
      </c>
      <c r="C680" s="26">
        <v>0</v>
      </c>
      <c r="D680" s="26">
        <v>3916825809</v>
      </c>
      <c r="E680" s="26">
        <v>0</v>
      </c>
      <c r="F680" s="26">
        <v>0</v>
      </c>
      <c r="G680" s="26">
        <v>0</v>
      </c>
      <c r="H680" s="26">
        <v>3916825809</v>
      </c>
      <c r="I680" s="26">
        <v>3916825809</v>
      </c>
      <c r="J680" s="26">
        <v>3916825809</v>
      </c>
      <c r="K680" s="26">
        <v>3196825809</v>
      </c>
      <c r="L680" s="26">
        <v>3196825809</v>
      </c>
      <c r="M680" s="26">
        <v>0</v>
      </c>
      <c r="N680" s="26">
        <v>0</v>
      </c>
      <c r="O680" s="26">
        <v>0</v>
      </c>
      <c r="P680" s="26">
        <v>0</v>
      </c>
      <c r="Q680" s="26">
        <v>720000000</v>
      </c>
      <c r="R680" s="26">
        <v>18.938591664662898</v>
      </c>
      <c r="S680" s="26"/>
      <c r="X680">
        <v>0</v>
      </c>
      <c r="Z680">
        <v>0</v>
      </c>
      <c r="AB680">
        <v>0</v>
      </c>
    </row>
    <row r="681" spans="1:28" x14ac:dyDescent="0.2">
      <c r="A681" s="10" t="s">
        <v>995</v>
      </c>
      <c r="B681" s="86" t="s">
        <v>534</v>
      </c>
      <c r="C681" s="26">
        <v>0</v>
      </c>
      <c r="D681" s="26">
        <v>3916825809</v>
      </c>
      <c r="E681" s="26">
        <v>0</v>
      </c>
      <c r="F681" s="26">
        <v>0</v>
      </c>
      <c r="G681" s="26">
        <v>0</v>
      </c>
      <c r="H681" s="26">
        <v>3916825809</v>
      </c>
      <c r="I681" s="26">
        <v>3916825809</v>
      </c>
      <c r="J681" s="26">
        <v>3916825809</v>
      </c>
      <c r="K681" s="26">
        <v>3196825809</v>
      </c>
      <c r="L681" s="26">
        <v>3196825809</v>
      </c>
      <c r="M681" s="26">
        <v>0</v>
      </c>
      <c r="N681" s="26">
        <v>0</v>
      </c>
      <c r="O681" s="26">
        <v>0</v>
      </c>
      <c r="P681" s="26">
        <v>0</v>
      </c>
      <c r="Q681" s="26">
        <v>720000000</v>
      </c>
      <c r="R681" s="26">
        <v>18.938591664662898</v>
      </c>
      <c r="S681" s="26"/>
      <c r="X681">
        <v>0</v>
      </c>
      <c r="Z681">
        <v>0</v>
      </c>
      <c r="AB681">
        <v>0</v>
      </c>
    </row>
    <row r="682" spans="1:28" x14ac:dyDescent="0.2">
      <c r="A682" s="10" t="s">
        <v>996</v>
      </c>
      <c r="B682" s="86" t="s">
        <v>534</v>
      </c>
      <c r="C682" s="26">
        <v>0</v>
      </c>
      <c r="D682" s="26">
        <v>3916825809</v>
      </c>
      <c r="E682" s="26">
        <v>0</v>
      </c>
      <c r="F682" s="26">
        <v>0</v>
      </c>
      <c r="G682" s="26">
        <v>0</v>
      </c>
      <c r="H682" s="26">
        <v>3916825809</v>
      </c>
      <c r="I682" s="26">
        <v>3916825809</v>
      </c>
      <c r="J682" s="26">
        <v>3916825809</v>
      </c>
      <c r="K682" s="26">
        <v>3196825809</v>
      </c>
      <c r="L682" s="26">
        <v>3196825809</v>
      </c>
      <c r="M682" s="26">
        <v>0</v>
      </c>
      <c r="N682" s="26">
        <v>0</v>
      </c>
      <c r="O682" s="26">
        <v>0</v>
      </c>
      <c r="P682" s="26">
        <v>0</v>
      </c>
      <c r="Q682" s="26">
        <v>720000000</v>
      </c>
      <c r="R682" s="26">
        <v>18.938591664662898</v>
      </c>
      <c r="S682" s="26"/>
      <c r="X682">
        <v>0</v>
      </c>
      <c r="Z682">
        <v>0</v>
      </c>
      <c r="AB682">
        <v>0</v>
      </c>
    </row>
    <row r="683" spans="1:28" x14ac:dyDescent="0.2">
      <c r="A683" s="10" t="s">
        <v>997</v>
      </c>
      <c r="B683" s="86" t="s">
        <v>534</v>
      </c>
      <c r="C683" s="26">
        <v>0</v>
      </c>
      <c r="D683" s="26">
        <v>3916825809</v>
      </c>
      <c r="E683" s="26">
        <v>0</v>
      </c>
      <c r="F683" s="26">
        <v>0</v>
      </c>
      <c r="G683" s="26">
        <v>0</v>
      </c>
      <c r="H683" s="26">
        <v>3916825809</v>
      </c>
      <c r="I683" s="26">
        <v>3916825809</v>
      </c>
      <c r="J683" s="26">
        <v>3916825809</v>
      </c>
      <c r="K683" s="26">
        <v>3196825809</v>
      </c>
      <c r="L683" s="26">
        <v>3196825809</v>
      </c>
      <c r="M683" s="26">
        <v>0</v>
      </c>
      <c r="N683" s="26">
        <v>0</v>
      </c>
      <c r="O683" s="26">
        <v>0</v>
      </c>
      <c r="P683" s="26">
        <v>0</v>
      </c>
      <c r="Q683" s="26">
        <v>720000000</v>
      </c>
      <c r="R683" s="26">
        <v>18.938591664662898</v>
      </c>
      <c r="S683" s="26"/>
      <c r="X683">
        <v>0</v>
      </c>
      <c r="Z683">
        <v>0</v>
      </c>
      <c r="AB683">
        <v>0</v>
      </c>
    </row>
    <row r="684" spans="1:28" x14ac:dyDescent="0.2">
      <c r="A684" s="10" t="s">
        <v>998</v>
      </c>
      <c r="B684" s="86" t="s">
        <v>534</v>
      </c>
      <c r="C684" s="26">
        <v>0</v>
      </c>
      <c r="D684" s="26">
        <v>3916825809</v>
      </c>
      <c r="E684" s="26">
        <v>0</v>
      </c>
      <c r="F684" s="26">
        <v>0</v>
      </c>
      <c r="G684" s="26">
        <v>0</v>
      </c>
      <c r="H684" s="26">
        <v>3916825809</v>
      </c>
      <c r="I684" s="26">
        <v>3916825809</v>
      </c>
      <c r="J684" s="26">
        <v>3916825809</v>
      </c>
      <c r="K684" s="26">
        <v>3196825809</v>
      </c>
      <c r="L684" s="26">
        <v>3196825809</v>
      </c>
      <c r="M684" s="26">
        <v>0</v>
      </c>
      <c r="N684" s="26">
        <v>0</v>
      </c>
      <c r="O684" s="26">
        <v>0</v>
      </c>
      <c r="P684" s="26">
        <v>0</v>
      </c>
      <c r="Q684" s="26">
        <v>720000000</v>
      </c>
      <c r="R684" s="26">
        <v>18.938591664662898</v>
      </c>
      <c r="S684" s="26"/>
      <c r="X684">
        <v>0</v>
      </c>
      <c r="Z684">
        <v>0</v>
      </c>
      <c r="AB684">
        <v>0</v>
      </c>
    </row>
    <row r="685" spans="1:28" x14ac:dyDescent="0.2">
      <c r="A685" s="10" t="s">
        <v>999</v>
      </c>
      <c r="B685" s="86" t="s">
        <v>1000</v>
      </c>
      <c r="C685" s="26">
        <v>0</v>
      </c>
      <c r="D685" s="26">
        <v>3801761043</v>
      </c>
      <c r="E685" s="26">
        <v>0</v>
      </c>
      <c r="F685" s="26">
        <v>0</v>
      </c>
      <c r="G685" s="26">
        <v>0</v>
      </c>
      <c r="H685" s="26">
        <v>3801761043</v>
      </c>
      <c r="I685" s="26">
        <v>3801761043</v>
      </c>
      <c r="J685" s="26">
        <v>3801761043</v>
      </c>
      <c r="K685" s="26">
        <v>3081761043</v>
      </c>
      <c r="L685" s="26">
        <v>3081761043</v>
      </c>
      <c r="M685" s="26">
        <v>0</v>
      </c>
      <c r="N685" s="26">
        <v>0</v>
      </c>
      <c r="O685" s="26">
        <v>0</v>
      </c>
      <c r="P685" s="26">
        <v>0</v>
      </c>
      <c r="Q685" s="26">
        <v>720000000</v>
      </c>
      <c r="R685" s="26">
        <v>18.938591664662898</v>
      </c>
      <c r="S685" s="26"/>
      <c r="X685">
        <v>0</v>
      </c>
      <c r="Z685">
        <v>0</v>
      </c>
      <c r="AB685">
        <v>0</v>
      </c>
    </row>
    <row r="686" spans="1:28" x14ac:dyDescent="0.2">
      <c r="A686" s="10" t="s">
        <v>1001</v>
      </c>
      <c r="B686" s="86" t="s">
        <v>1000</v>
      </c>
      <c r="C686" s="26">
        <v>0</v>
      </c>
      <c r="D686" s="26">
        <v>3801761043</v>
      </c>
      <c r="E686" s="26">
        <v>0</v>
      </c>
      <c r="F686" s="26">
        <v>0</v>
      </c>
      <c r="G686" s="26">
        <v>0</v>
      </c>
      <c r="H686" s="26">
        <v>3801761043</v>
      </c>
      <c r="I686" s="26">
        <v>3801761043</v>
      </c>
      <c r="J686" s="26">
        <v>3801761043</v>
      </c>
      <c r="K686" s="26">
        <v>3081761043</v>
      </c>
      <c r="L686" s="26">
        <v>3081761043</v>
      </c>
      <c r="M686" s="26">
        <v>0</v>
      </c>
      <c r="N686" s="26">
        <v>0</v>
      </c>
      <c r="O686" s="26">
        <v>0</v>
      </c>
      <c r="P686" s="26">
        <v>0</v>
      </c>
      <c r="Q686" s="26">
        <v>720000000</v>
      </c>
      <c r="R686" s="26">
        <v>18.938591664662898</v>
      </c>
      <c r="S686" s="26"/>
      <c r="X686">
        <v>0</v>
      </c>
      <c r="Z686">
        <v>0</v>
      </c>
      <c r="AB686">
        <v>0</v>
      </c>
    </row>
    <row r="687" spans="1:28" x14ac:dyDescent="0.2">
      <c r="A687" s="10" t="s">
        <v>1002</v>
      </c>
      <c r="B687" s="86" t="s">
        <v>1003</v>
      </c>
      <c r="C687" s="26">
        <v>0</v>
      </c>
      <c r="D687" s="26">
        <v>49599185</v>
      </c>
      <c r="E687" s="26">
        <v>0</v>
      </c>
      <c r="F687" s="26">
        <v>0</v>
      </c>
      <c r="G687" s="26">
        <v>0</v>
      </c>
      <c r="H687" s="26">
        <v>49599185</v>
      </c>
      <c r="I687" s="26">
        <v>49599185</v>
      </c>
      <c r="J687" s="26">
        <v>49599185</v>
      </c>
      <c r="K687" s="26">
        <v>49599185</v>
      </c>
      <c r="L687" s="26">
        <v>49599185</v>
      </c>
      <c r="M687" s="26">
        <v>0</v>
      </c>
      <c r="N687" s="26">
        <v>0</v>
      </c>
      <c r="O687" s="26">
        <v>0</v>
      </c>
      <c r="P687" s="26">
        <v>0</v>
      </c>
      <c r="Q687" s="26">
        <v>0</v>
      </c>
      <c r="R687" s="26">
        <v>0</v>
      </c>
      <c r="S687" s="26"/>
      <c r="X687">
        <v>0</v>
      </c>
      <c r="Z687">
        <v>0</v>
      </c>
      <c r="AB687">
        <v>0</v>
      </c>
    </row>
    <row r="688" spans="1:28" x14ac:dyDescent="0.2">
      <c r="A688" s="10" t="s">
        <v>1004</v>
      </c>
      <c r="B688" s="86" t="s">
        <v>1003</v>
      </c>
      <c r="C688" s="26">
        <v>0</v>
      </c>
      <c r="D688" s="26">
        <v>49599185</v>
      </c>
      <c r="E688" s="26">
        <v>0</v>
      </c>
      <c r="F688" s="26">
        <v>0</v>
      </c>
      <c r="G688" s="26">
        <v>0</v>
      </c>
      <c r="H688" s="26">
        <v>49599185</v>
      </c>
      <c r="I688" s="26">
        <v>49599185</v>
      </c>
      <c r="J688" s="26">
        <v>49599185</v>
      </c>
      <c r="K688" s="26">
        <v>49599185</v>
      </c>
      <c r="L688" s="26">
        <v>49599185</v>
      </c>
      <c r="M688" s="26">
        <v>0</v>
      </c>
      <c r="N688" s="26">
        <v>0</v>
      </c>
      <c r="O688" s="26">
        <v>0</v>
      </c>
      <c r="P688" s="26">
        <v>0</v>
      </c>
      <c r="Q688" s="26">
        <v>0</v>
      </c>
      <c r="R688" s="26">
        <v>0</v>
      </c>
      <c r="S688" s="26"/>
      <c r="X688">
        <v>0</v>
      </c>
      <c r="Z688">
        <v>0</v>
      </c>
      <c r="AB688">
        <v>0</v>
      </c>
    </row>
    <row r="689" spans="1:28" x14ac:dyDescent="0.2">
      <c r="A689" s="10" t="s">
        <v>1005</v>
      </c>
      <c r="B689" s="86" t="s">
        <v>1006</v>
      </c>
      <c r="C689" s="26">
        <v>0</v>
      </c>
      <c r="D689" s="26">
        <v>65465581</v>
      </c>
      <c r="E689" s="26">
        <v>0</v>
      </c>
      <c r="F689" s="26">
        <v>0</v>
      </c>
      <c r="G689" s="26">
        <v>0</v>
      </c>
      <c r="H689" s="26">
        <v>65465581</v>
      </c>
      <c r="I689" s="26">
        <v>65465581</v>
      </c>
      <c r="J689" s="26">
        <v>65465581</v>
      </c>
      <c r="K689" s="26">
        <v>65465581</v>
      </c>
      <c r="L689" s="26">
        <v>65465581</v>
      </c>
      <c r="M689" s="26">
        <v>0</v>
      </c>
      <c r="N689" s="26">
        <v>0</v>
      </c>
      <c r="O689" s="26">
        <v>0</v>
      </c>
      <c r="P689" s="26">
        <v>0</v>
      </c>
      <c r="Q689" s="26">
        <v>0</v>
      </c>
      <c r="R689" s="26">
        <v>0</v>
      </c>
      <c r="S689" s="26"/>
      <c r="X689">
        <v>0</v>
      </c>
      <c r="Z689">
        <v>0</v>
      </c>
      <c r="AB689">
        <v>0</v>
      </c>
    </row>
    <row r="690" spans="1:28" x14ac:dyDescent="0.2">
      <c r="A690" s="10" t="s">
        <v>1007</v>
      </c>
      <c r="B690" s="86" t="s">
        <v>1006</v>
      </c>
      <c r="C690" s="26">
        <v>0</v>
      </c>
      <c r="D690" s="26">
        <v>65465581</v>
      </c>
      <c r="E690" s="26">
        <v>0</v>
      </c>
      <c r="F690" s="26">
        <v>0</v>
      </c>
      <c r="G690" s="26">
        <v>0</v>
      </c>
      <c r="H690" s="26">
        <v>65465581</v>
      </c>
      <c r="I690" s="26">
        <v>65465581</v>
      </c>
      <c r="J690" s="26">
        <v>65465581</v>
      </c>
      <c r="K690" s="26">
        <v>65465581</v>
      </c>
      <c r="L690" s="26">
        <v>65465581</v>
      </c>
      <c r="M690" s="26">
        <v>0</v>
      </c>
      <c r="N690" s="26">
        <v>0</v>
      </c>
      <c r="O690" s="26">
        <v>0</v>
      </c>
      <c r="P690" s="26">
        <v>0</v>
      </c>
      <c r="Q690" s="26">
        <v>0</v>
      </c>
      <c r="R690" s="26">
        <v>0</v>
      </c>
      <c r="S690" s="26"/>
      <c r="X690">
        <v>0</v>
      </c>
      <c r="Z690">
        <v>0</v>
      </c>
      <c r="AB690">
        <v>0</v>
      </c>
    </row>
    <row r="691" spans="1:28" x14ac:dyDescent="0.2">
      <c r="A691" s="10" t="s">
        <v>1008</v>
      </c>
      <c r="B691" s="86" t="s">
        <v>1009</v>
      </c>
      <c r="C691" s="26">
        <v>5378979820.1499996</v>
      </c>
      <c r="D691" s="26">
        <v>2147873937</v>
      </c>
      <c r="E691" s="26">
        <v>0</v>
      </c>
      <c r="F691" s="26">
        <v>0</v>
      </c>
      <c r="G691" s="26">
        <v>0</v>
      </c>
      <c r="H691" s="26">
        <v>7526853757.1499996</v>
      </c>
      <c r="I691" s="26">
        <v>7526853757.1499996</v>
      </c>
      <c r="J691" s="26">
        <v>7526853757.1499996</v>
      </c>
      <c r="K691" s="26">
        <v>3823364776.6399999</v>
      </c>
      <c r="L691" s="26">
        <v>3823364776.6399999</v>
      </c>
      <c r="M691" s="26">
        <v>0</v>
      </c>
      <c r="N691" s="26">
        <v>0</v>
      </c>
      <c r="O691" s="26">
        <v>0</v>
      </c>
      <c r="P691" s="26">
        <v>0</v>
      </c>
      <c r="Q691" s="26">
        <v>3703488980.5100002</v>
      </c>
      <c r="R691" s="26">
        <v>168.89166213764801</v>
      </c>
      <c r="S691" s="26"/>
      <c r="X691">
        <v>0</v>
      </c>
      <c r="Z691">
        <v>0</v>
      </c>
      <c r="AB691">
        <v>0</v>
      </c>
    </row>
    <row r="692" spans="1:28" x14ac:dyDescent="0.2">
      <c r="A692" s="10" t="s">
        <v>1010</v>
      </c>
      <c r="B692" s="86" t="s">
        <v>57</v>
      </c>
      <c r="C692" s="26">
        <v>5378979820.1499996</v>
      </c>
      <c r="D692" s="26">
        <v>2147873937</v>
      </c>
      <c r="E692" s="26">
        <v>0</v>
      </c>
      <c r="F692" s="26">
        <v>0</v>
      </c>
      <c r="G692" s="26">
        <v>0</v>
      </c>
      <c r="H692" s="26">
        <v>7526853757.1499996</v>
      </c>
      <c r="I692" s="26">
        <v>7526853757.1499996</v>
      </c>
      <c r="J692" s="26">
        <v>7526853757.1499996</v>
      </c>
      <c r="K692" s="26">
        <v>3823364776.6399999</v>
      </c>
      <c r="L692" s="26">
        <v>3823364776.6399999</v>
      </c>
      <c r="M692" s="26">
        <v>0</v>
      </c>
      <c r="N692" s="26">
        <v>0</v>
      </c>
      <c r="O692" s="26">
        <v>0</v>
      </c>
      <c r="P692" s="26">
        <v>0</v>
      </c>
      <c r="Q692" s="26">
        <v>3703488980.5100002</v>
      </c>
      <c r="R692" s="26">
        <v>168.89166213764801</v>
      </c>
      <c r="S692" s="26"/>
      <c r="X692">
        <v>0</v>
      </c>
      <c r="Z692">
        <v>0</v>
      </c>
      <c r="AB692">
        <v>0</v>
      </c>
    </row>
    <row r="693" spans="1:28" x14ac:dyDescent="0.2">
      <c r="A693" s="10" t="s">
        <v>1011</v>
      </c>
      <c r="B693" s="86" t="s">
        <v>59</v>
      </c>
      <c r="C693" s="26">
        <v>5378979820.1499996</v>
      </c>
      <c r="D693" s="26">
        <v>0</v>
      </c>
      <c r="E693" s="26">
        <v>0</v>
      </c>
      <c r="F693" s="26">
        <v>0</v>
      </c>
      <c r="G693" s="26">
        <v>0</v>
      </c>
      <c r="H693" s="26">
        <v>5378979820.1499996</v>
      </c>
      <c r="I693" s="26">
        <v>5378979820.1499996</v>
      </c>
      <c r="J693" s="26">
        <v>5378979820.1499996</v>
      </c>
      <c r="K693" s="26">
        <v>1673311216</v>
      </c>
      <c r="L693" s="26">
        <v>1673311216</v>
      </c>
      <c r="M693" s="26">
        <v>0</v>
      </c>
      <c r="N693" s="26">
        <v>0</v>
      </c>
      <c r="O693" s="26">
        <v>0</v>
      </c>
      <c r="P693" s="26">
        <v>0</v>
      </c>
      <c r="Q693" s="26">
        <v>3705668604.1500001</v>
      </c>
      <c r="R693" s="26">
        <v>68.891662137647899</v>
      </c>
      <c r="S693" s="26"/>
      <c r="X693">
        <v>0</v>
      </c>
      <c r="Z693">
        <v>0</v>
      </c>
      <c r="AB693">
        <v>0</v>
      </c>
    </row>
    <row r="694" spans="1:28" x14ac:dyDescent="0.2">
      <c r="A694" s="10" t="s">
        <v>1012</v>
      </c>
      <c r="B694" s="86" t="s">
        <v>220</v>
      </c>
      <c r="C694" s="26">
        <v>5378979820.1499996</v>
      </c>
      <c r="D694" s="26">
        <v>0</v>
      </c>
      <c r="E694" s="26">
        <v>0</v>
      </c>
      <c r="F694" s="26">
        <v>0</v>
      </c>
      <c r="G694" s="26">
        <v>0</v>
      </c>
      <c r="H694" s="26">
        <v>5378979820.1499996</v>
      </c>
      <c r="I694" s="26">
        <v>5378979820.1499996</v>
      </c>
      <c r="J694" s="26">
        <v>5378979820.1499996</v>
      </c>
      <c r="K694" s="26">
        <v>1673311216</v>
      </c>
      <c r="L694" s="26">
        <v>1673311216</v>
      </c>
      <c r="M694" s="26">
        <v>0</v>
      </c>
      <c r="N694" s="26">
        <v>0</v>
      </c>
      <c r="O694" s="26">
        <v>0</v>
      </c>
      <c r="P694" s="26">
        <v>0</v>
      </c>
      <c r="Q694" s="26">
        <v>3705668604.1500001</v>
      </c>
      <c r="R694" s="26">
        <v>68.891662137647899</v>
      </c>
      <c r="S694" s="26"/>
      <c r="X694">
        <v>0</v>
      </c>
      <c r="Z694">
        <v>0</v>
      </c>
      <c r="AB694">
        <v>0</v>
      </c>
    </row>
    <row r="695" spans="1:28" x14ac:dyDescent="0.2">
      <c r="A695" s="10" t="s">
        <v>1013</v>
      </c>
      <c r="B695" s="86" t="s">
        <v>386</v>
      </c>
      <c r="C695" s="26">
        <v>5378979820.1499996</v>
      </c>
      <c r="D695" s="26">
        <v>0</v>
      </c>
      <c r="E695" s="26">
        <v>0</v>
      </c>
      <c r="F695" s="26">
        <v>0</v>
      </c>
      <c r="G695" s="26">
        <v>0</v>
      </c>
      <c r="H695" s="26">
        <v>5378979820.1499996</v>
      </c>
      <c r="I695" s="26">
        <v>5378979820.1499996</v>
      </c>
      <c r="J695" s="26">
        <v>5378979820.1499996</v>
      </c>
      <c r="K695" s="26">
        <v>1673311216</v>
      </c>
      <c r="L695" s="26">
        <v>1673311216</v>
      </c>
      <c r="M695" s="26">
        <v>0</v>
      </c>
      <c r="N695" s="26">
        <v>0</v>
      </c>
      <c r="O695" s="26">
        <v>0</v>
      </c>
      <c r="P695" s="26">
        <v>0</v>
      </c>
      <c r="Q695" s="26">
        <v>3705668604.1500001</v>
      </c>
      <c r="R695" s="26">
        <v>68.891662137647899</v>
      </c>
      <c r="S695" s="26"/>
      <c r="X695">
        <v>0</v>
      </c>
      <c r="Z695">
        <v>0</v>
      </c>
      <c r="AB695">
        <v>0</v>
      </c>
    </row>
    <row r="696" spans="1:28" x14ac:dyDescent="0.2">
      <c r="A696" s="10" t="s">
        <v>1014</v>
      </c>
      <c r="B696" s="86" t="s">
        <v>624</v>
      </c>
      <c r="C696" s="26">
        <v>5378979820.1499996</v>
      </c>
      <c r="D696" s="26">
        <v>0</v>
      </c>
      <c r="E696" s="26">
        <v>0</v>
      </c>
      <c r="F696" s="26">
        <v>0</v>
      </c>
      <c r="G696" s="26">
        <v>0</v>
      </c>
      <c r="H696" s="26">
        <v>5378979820.1499996</v>
      </c>
      <c r="I696" s="26">
        <v>5378979820.1499996</v>
      </c>
      <c r="J696" s="26">
        <v>5378979820.1499996</v>
      </c>
      <c r="K696" s="26">
        <v>1673311216</v>
      </c>
      <c r="L696" s="26">
        <v>1673311216</v>
      </c>
      <c r="M696" s="26">
        <v>0</v>
      </c>
      <c r="N696" s="26">
        <v>0</v>
      </c>
      <c r="O696" s="26">
        <v>0</v>
      </c>
      <c r="P696" s="26">
        <v>0</v>
      </c>
      <c r="Q696" s="26">
        <v>3705668604.1500001</v>
      </c>
      <c r="R696" s="26">
        <v>68.891662137647899</v>
      </c>
      <c r="S696" s="26"/>
      <c r="X696">
        <v>0</v>
      </c>
      <c r="Z696">
        <v>0</v>
      </c>
      <c r="AB696">
        <v>0</v>
      </c>
    </row>
    <row r="697" spans="1:28" x14ac:dyDescent="0.2">
      <c r="A697" s="10" t="s">
        <v>1015</v>
      </c>
      <c r="B697" s="86" t="s">
        <v>1016</v>
      </c>
      <c r="C697" s="26">
        <v>5378979820.1499996</v>
      </c>
      <c r="D697" s="26">
        <v>0</v>
      </c>
      <c r="E697" s="26">
        <v>0</v>
      </c>
      <c r="F697" s="26">
        <v>0</v>
      </c>
      <c r="G697" s="26">
        <v>0</v>
      </c>
      <c r="H697" s="26">
        <v>5378979820.1499996</v>
      </c>
      <c r="I697" s="26">
        <v>5378979820.1499996</v>
      </c>
      <c r="J697" s="26">
        <v>5378979820.1499996</v>
      </c>
      <c r="K697" s="26">
        <v>1673311216</v>
      </c>
      <c r="L697" s="26">
        <v>1673311216</v>
      </c>
      <c r="M697" s="26">
        <v>0</v>
      </c>
      <c r="N697" s="26">
        <v>0</v>
      </c>
      <c r="O697" s="26">
        <v>0</v>
      </c>
      <c r="P697" s="26">
        <v>0</v>
      </c>
      <c r="Q697" s="26">
        <v>3705668604.1500001</v>
      </c>
      <c r="R697" s="26">
        <v>68.891662137647899</v>
      </c>
      <c r="S697" s="26"/>
      <c r="X697">
        <v>0</v>
      </c>
      <c r="Z697">
        <v>0</v>
      </c>
      <c r="AB697">
        <v>0</v>
      </c>
    </row>
    <row r="698" spans="1:28" x14ac:dyDescent="0.2">
      <c r="A698" s="10" t="s">
        <v>1017</v>
      </c>
      <c r="B698" s="86" t="s">
        <v>1018</v>
      </c>
      <c r="C698" s="26">
        <v>5378979820.1499996</v>
      </c>
      <c r="D698" s="26">
        <v>0</v>
      </c>
      <c r="E698" s="26">
        <v>0</v>
      </c>
      <c r="F698" s="26">
        <v>0</v>
      </c>
      <c r="G698" s="26">
        <v>0</v>
      </c>
      <c r="H698" s="26">
        <v>5378979820.1499996</v>
      </c>
      <c r="I698" s="26">
        <v>5378979820.1499996</v>
      </c>
      <c r="J698" s="26">
        <v>5378979820.1499996</v>
      </c>
      <c r="K698" s="26">
        <v>1673311216</v>
      </c>
      <c r="L698" s="26">
        <v>1673311216</v>
      </c>
      <c r="M698" s="26">
        <v>0</v>
      </c>
      <c r="N698" s="26">
        <v>0</v>
      </c>
      <c r="O698" s="26">
        <v>0</v>
      </c>
      <c r="P698" s="26">
        <v>0</v>
      </c>
      <c r="Q698" s="26">
        <v>3705668604.1500001</v>
      </c>
      <c r="R698" s="26">
        <v>68.891662137647899</v>
      </c>
      <c r="S698" s="26"/>
      <c r="X698">
        <v>0</v>
      </c>
      <c r="Z698">
        <v>0</v>
      </c>
      <c r="AB698">
        <v>0</v>
      </c>
    </row>
    <row r="699" spans="1:28" x14ac:dyDescent="0.2">
      <c r="A699" s="10" t="s">
        <v>1019</v>
      </c>
      <c r="B699" s="86" t="s">
        <v>1018</v>
      </c>
      <c r="C699" s="26">
        <v>5378979820.1499996</v>
      </c>
      <c r="D699" s="26">
        <v>0</v>
      </c>
      <c r="E699" s="26">
        <v>0</v>
      </c>
      <c r="F699" s="26">
        <v>0</v>
      </c>
      <c r="G699" s="26">
        <v>0</v>
      </c>
      <c r="H699" s="26">
        <v>5378979820.1499996</v>
      </c>
      <c r="I699" s="26">
        <v>5378979820.1499996</v>
      </c>
      <c r="J699" s="26">
        <v>5378979820.1499996</v>
      </c>
      <c r="K699" s="26">
        <v>1673311216</v>
      </c>
      <c r="L699" s="26">
        <v>1673311216</v>
      </c>
      <c r="M699" s="26">
        <v>0</v>
      </c>
      <c r="N699" s="26">
        <v>0</v>
      </c>
      <c r="O699" s="26">
        <v>0</v>
      </c>
      <c r="P699" s="26">
        <v>0</v>
      </c>
      <c r="Q699" s="26">
        <v>3705668604.1500001</v>
      </c>
      <c r="R699" s="26">
        <v>68.891662137647899</v>
      </c>
      <c r="S699" s="26"/>
      <c r="X699">
        <v>0</v>
      </c>
      <c r="Z699">
        <v>0</v>
      </c>
      <c r="AB699">
        <v>0</v>
      </c>
    </row>
    <row r="700" spans="1:28" x14ac:dyDescent="0.2">
      <c r="A700" s="10" t="s">
        <v>1020</v>
      </c>
      <c r="B700" s="86" t="s">
        <v>1021</v>
      </c>
      <c r="C700" s="26">
        <v>5378979820.1499996</v>
      </c>
      <c r="D700" s="26">
        <v>0</v>
      </c>
      <c r="E700" s="26">
        <v>0</v>
      </c>
      <c r="F700" s="26">
        <v>0</v>
      </c>
      <c r="G700" s="26">
        <v>0</v>
      </c>
      <c r="H700" s="26">
        <v>5378979820.1499996</v>
      </c>
      <c r="I700" s="26">
        <v>5378979820.1499996</v>
      </c>
      <c r="J700" s="26">
        <v>5378979820.1499996</v>
      </c>
      <c r="K700" s="26">
        <v>1673311216</v>
      </c>
      <c r="L700" s="26">
        <v>1673311216</v>
      </c>
      <c r="M700" s="26">
        <v>0</v>
      </c>
      <c r="N700" s="26">
        <v>0</v>
      </c>
      <c r="O700" s="26">
        <v>0</v>
      </c>
      <c r="P700" s="26">
        <v>0</v>
      </c>
      <c r="Q700" s="26">
        <v>3705668604.1500001</v>
      </c>
      <c r="R700" s="26">
        <v>68.891662137647899</v>
      </c>
      <c r="S700" s="26"/>
      <c r="X700">
        <v>0</v>
      </c>
      <c r="Z700">
        <v>0</v>
      </c>
      <c r="AB700">
        <v>0</v>
      </c>
    </row>
    <row r="701" spans="1:28" x14ac:dyDescent="0.2">
      <c r="A701" s="10" t="s">
        <v>1022</v>
      </c>
      <c r="B701" s="86" t="s">
        <v>414</v>
      </c>
      <c r="C701" s="26">
        <v>0</v>
      </c>
      <c r="D701" s="26">
        <v>2147873937</v>
      </c>
      <c r="E701" s="26">
        <v>0</v>
      </c>
      <c r="F701" s="26">
        <v>0</v>
      </c>
      <c r="G701" s="26">
        <v>0</v>
      </c>
      <c r="H701" s="26">
        <v>2147873937</v>
      </c>
      <c r="I701" s="26">
        <v>2147873937</v>
      </c>
      <c r="J701" s="26">
        <v>2147873937</v>
      </c>
      <c r="K701" s="26">
        <v>2150053560.6399999</v>
      </c>
      <c r="L701" s="26">
        <v>2150053560.6399999</v>
      </c>
      <c r="M701" s="26">
        <v>0</v>
      </c>
      <c r="N701" s="26">
        <v>0</v>
      </c>
      <c r="O701" s="26">
        <v>0</v>
      </c>
      <c r="P701" s="26">
        <v>0</v>
      </c>
      <c r="Q701" s="26">
        <v>-2179623.64</v>
      </c>
      <c r="R701" s="26">
        <v>100</v>
      </c>
      <c r="S701" s="26"/>
      <c r="X701">
        <v>0</v>
      </c>
      <c r="Z701">
        <v>0</v>
      </c>
      <c r="AB701">
        <v>0</v>
      </c>
    </row>
    <row r="702" spans="1:28" x14ac:dyDescent="0.2">
      <c r="A702" s="10" t="s">
        <v>1023</v>
      </c>
      <c r="B702" s="86" t="s">
        <v>425</v>
      </c>
      <c r="C702" s="26">
        <v>0</v>
      </c>
      <c r="D702" s="26">
        <v>0</v>
      </c>
      <c r="E702" s="26">
        <v>0</v>
      </c>
      <c r="F702" s="26">
        <v>0</v>
      </c>
      <c r="G702" s="26">
        <v>0</v>
      </c>
      <c r="H702" s="26">
        <v>0</v>
      </c>
      <c r="I702" s="26">
        <v>0</v>
      </c>
      <c r="J702" s="26">
        <v>0</v>
      </c>
      <c r="K702" s="26">
        <v>2179623.64</v>
      </c>
      <c r="L702" s="26">
        <v>2179623.64</v>
      </c>
      <c r="M702" s="26">
        <v>0</v>
      </c>
      <c r="N702" s="26">
        <v>0</v>
      </c>
      <c r="O702" s="26">
        <v>0</v>
      </c>
      <c r="P702" s="26">
        <v>0</v>
      </c>
      <c r="Q702" s="26">
        <v>-2179623.64</v>
      </c>
      <c r="R702" s="26">
        <v>100</v>
      </c>
      <c r="S702" s="26"/>
      <c r="X702">
        <v>0</v>
      </c>
      <c r="Z702">
        <v>0</v>
      </c>
      <c r="AB702">
        <v>0</v>
      </c>
    </row>
    <row r="703" spans="1:28" x14ac:dyDescent="0.2">
      <c r="A703" s="10" t="s">
        <v>1024</v>
      </c>
      <c r="B703" s="86" t="s">
        <v>427</v>
      </c>
      <c r="C703" s="26">
        <v>0</v>
      </c>
      <c r="D703" s="26">
        <v>0</v>
      </c>
      <c r="E703" s="26">
        <v>0</v>
      </c>
      <c r="F703" s="26">
        <v>0</v>
      </c>
      <c r="G703" s="26">
        <v>0</v>
      </c>
      <c r="H703" s="26">
        <v>0</v>
      </c>
      <c r="I703" s="26">
        <v>0</v>
      </c>
      <c r="J703" s="26">
        <v>0</v>
      </c>
      <c r="K703" s="26">
        <v>2179623.64</v>
      </c>
      <c r="L703" s="26">
        <v>2179623.64</v>
      </c>
      <c r="M703" s="26">
        <v>0</v>
      </c>
      <c r="N703" s="26">
        <v>0</v>
      </c>
      <c r="O703" s="26">
        <v>0</v>
      </c>
      <c r="P703" s="26">
        <v>0</v>
      </c>
      <c r="Q703" s="26">
        <v>-2179623.64</v>
      </c>
      <c r="R703" s="26">
        <v>100</v>
      </c>
      <c r="S703" s="26"/>
      <c r="X703">
        <v>0</v>
      </c>
      <c r="Z703">
        <v>0</v>
      </c>
      <c r="AB703">
        <v>0</v>
      </c>
    </row>
    <row r="704" spans="1:28" x14ac:dyDescent="0.2">
      <c r="A704" s="10" t="s">
        <v>1025</v>
      </c>
      <c r="B704" s="86" t="s">
        <v>1026</v>
      </c>
      <c r="C704" s="26">
        <v>0</v>
      </c>
      <c r="D704" s="26">
        <v>0</v>
      </c>
      <c r="E704" s="26">
        <v>0</v>
      </c>
      <c r="F704" s="26">
        <v>0</v>
      </c>
      <c r="G704" s="26">
        <v>0</v>
      </c>
      <c r="H704" s="26">
        <v>0</v>
      </c>
      <c r="I704" s="26">
        <v>0</v>
      </c>
      <c r="J704" s="26">
        <v>0</v>
      </c>
      <c r="K704" s="26">
        <v>2179623.64</v>
      </c>
      <c r="L704" s="26">
        <v>2179623.64</v>
      </c>
      <c r="M704" s="26">
        <v>0</v>
      </c>
      <c r="N704" s="26">
        <v>0</v>
      </c>
      <c r="O704" s="26">
        <v>0</v>
      </c>
      <c r="P704" s="26">
        <v>0</v>
      </c>
      <c r="Q704" s="26">
        <v>-2179623.64</v>
      </c>
      <c r="R704" s="26">
        <v>100</v>
      </c>
      <c r="S704" s="26"/>
      <c r="X704">
        <v>0</v>
      </c>
      <c r="Z704">
        <v>0</v>
      </c>
      <c r="AB704">
        <v>0</v>
      </c>
    </row>
    <row r="705" spans="1:28" x14ac:dyDescent="0.2">
      <c r="A705" s="10" t="s">
        <v>1027</v>
      </c>
      <c r="B705" s="86" t="s">
        <v>1026</v>
      </c>
      <c r="C705" s="26">
        <v>0</v>
      </c>
      <c r="D705" s="26">
        <v>0</v>
      </c>
      <c r="E705" s="26">
        <v>0</v>
      </c>
      <c r="F705" s="26">
        <v>0</v>
      </c>
      <c r="G705" s="26">
        <v>0</v>
      </c>
      <c r="H705" s="26">
        <v>0</v>
      </c>
      <c r="I705" s="26">
        <v>0</v>
      </c>
      <c r="J705" s="26">
        <v>0</v>
      </c>
      <c r="K705" s="26">
        <v>2179623.64</v>
      </c>
      <c r="L705" s="26">
        <v>2179623.64</v>
      </c>
      <c r="M705" s="26">
        <v>0</v>
      </c>
      <c r="N705" s="26">
        <v>0</v>
      </c>
      <c r="O705" s="26">
        <v>0</v>
      </c>
      <c r="P705" s="26">
        <v>0</v>
      </c>
      <c r="Q705" s="26">
        <v>-2179623.64</v>
      </c>
      <c r="R705" s="26">
        <v>100</v>
      </c>
      <c r="S705" s="26"/>
      <c r="X705">
        <v>0</v>
      </c>
      <c r="Z705">
        <v>0</v>
      </c>
      <c r="AB705">
        <v>0</v>
      </c>
    </row>
    <row r="706" spans="1:28" x14ac:dyDescent="0.2">
      <c r="A706" s="10" t="s">
        <v>1028</v>
      </c>
      <c r="B706" s="86" t="s">
        <v>1026</v>
      </c>
      <c r="C706" s="26">
        <v>0</v>
      </c>
      <c r="D706" s="26">
        <v>0</v>
      </c>
      <c r="E706" s="26">
        <v>0</v>
      </c>
      <c r="F706" s="26">
        <v>0</v>
      </c>
      <c r="G706" s="26">
        <v>0</v>
      </c>
      <c r="H706" s="26">
        <v>0</v>
      </c>
      <c r="I706" s="26">
        <v>0</v>
      </c>
      <c r="J706" s="26">
        <v>0</v>
      </c>
      <c r="K706" s="26">
        <v>2179623.64</v>
      </c>
      <c r="L706" s="26">
        <v>2179623.64</v>
      </c>
      <c r="M706" s="26">
        <v>0</v>
      </c>
      <c r="N706" s="26">
        <v>0</v>
      </c>
      <c r="O706" s="26">
        <v>0</v>
      </c>
      <c r="P706" s="26">
        <v>0</v>
      </c>
      <c r="Q706" s="26">
        <v>-2179623.64</v>
      </c>
      <c r="R706" s="26">
        <v>100</v>
      </c>
      <c r="S706" s="26"/>
      <c r="X706">
        <v>0</v>
      </c>
      <c r="Z706">
        <v>0</v>
      </c>
      <c r="AB706">
        <v>0</v>
      </c>
    </row>
    <row r="707" spans="1:28" x14ac:dyDescent="0.2">
      <c r="A707" s="10" t="s">
        <v>1029</v>
      </c>
      <c r="B707" s="86" t="s">
        <v>1026</v>
      </c>
      <c r="C707" s="26">
        <v>0</v>
      </c>
      <c r="D707" s="26">
        <v>0</v>
      </c>
      <c r="E707" s="26">
        <v>0</v>
      </c>
      <c r="F707" s="26">
        <v>0</v>
      </c>
      <c r="G707" s="26">
        <v>0</v>
      </c>
      <c r="H707" s="26">
        <v>0</v>
      </c>
      <c r="I707" s="26">
        <v>0</v>
      </c>
      <c r="J707" s="26">
        <v>0</v>
      </c>
      <c r="K707" s="26">
        <v>2179623.64</v>
      </c>
      <c r="L707" s="26">
        <v>2179623.64</v>
      </c>
      <c r="M707" s="26">
        <v>0</v>
      </c>
      <c r="N707" s="26">
        <v>0</v>
      </c>
      <c r="O707" s="26">
        <v>0</v>
      </c>
      <c r="P707" s="26">
        <v>0</v>
      </c>
      <c r="Q707" s="26">
        <v>-2179623.64</v>
      </c>
      <c r="R707" s="26">
        <v>100</v>
      </c>
      <c r="S707" s="26"/>
      <c r="X707">
        <v>0</v>
      </c>
      <c r="Z707">
        <v>0</v>
      </c>
      <c r="AB707">
        <v>0</v>
      </c>
    </row>
    <row r="708" spans="1:28" x14ac:dyDescent="0.2">
      <c r="A708" s="10" t="s">
        <v>1030</v>
      </c>
      <c r="B708" s="86" t="s">
        <v>1021</v>
      </c>
      <c r="C708" s="26">
        <v>0</v>
      </c>
      <c r="D708" s="26">
        <v>0</v>
      </c>
      <c r="E708" s="26">
        <v>0</v>
      </c>
      <c r="F708" s="26">
        <v>0</v>
      </c>
      <c r="G708" s="26">
        <v>0</v>
      </c>
      <c r="H708" s="26">
        <v>0</v>
      </c>
      <c r="I708" s="26">
        <v>0</v>
      </c>
      <c r="J708" s="26">
        <v>0</v>
      </c>
      <c r="K708" s="26">
        <v>2179623.64</v>
      </c>
      <c r="L708" s="26">
        <v>2179623.64</v>
      </c>
      <c r="M708" s="26">
        <v>0</v>
      </c>
      <c r="N708" s="26">
        <v>0</v>
      </c>
      <c r="O708" s="26">
        <v>0</v>
      </c>
      <c r="P708" s="26">
        <v>0</v>
      </c>
      <c r="Q708" s="26">
        <v>-2179623.64</v>
      </c>
      <c r="R708" s="26">
        <v>100</v>
      </c>
      <c r="S708" s="26"/>
      <c r="X708">
        <v>0</v>
      </c>
      <c r="Z708">
        <v>0</v>
      </c>
      <c r="AB708">
        <v>0</v>
      </c>
    </row>
    <row r="709" spans="1:28" x14ac:dyDescent="0.2">
      <c r="A709" s="10" t="s">
        <v>1031</v>
      </c>
      <c r="B709" s="86" t="s">
        <v>532</v>
      </c>
      <c r="C709" s="26">
        <v>0</v>
      </c>
      <c r="D709" s="26">
        <v>2147873937</v>
      </c>
      <c r="E709" s="26">
        <v>0</v>
      </c>
      <c r="F709" s="26">
        <v>0</v>
      </c>
      <c r="G709" s="26">
        <v>0</v>
      </c>
      <c r="H709" s="26">
        <v>2147873937</v>
      </c>
      <c r="I709" s="26">
        <v>2147873937</v>
      </c>
      <c r="J709" s="26">
        <v>2147873937</v>
      </c>
      <c r="K709" s="26">
        <v>2147873937</v>
      </c>
      <c r="L709" s="26">
        <v>2147873937</v>
      </c>
      <c r="M709" s="26">
        <v>0</v>
      </c>
      <c r="N709" s="26">
        <v>0</v>
      </c>
      <c r="O709" s="26">
        <v>0</v>
      </c>
      <c r="P709" s="26">
        <v>0</v>
      </c>
      <c r="Q709" s="26">
        <v>0</v>
      </c>
      <c r="R709" s="26">
        <v>0</v>
      </c>
      <c r="S709" s="26"/>
      <c r="X709">
        <v>0</v>
      </c>
      <c r="Z709">
        <v>0</v>
      </c>
      <c r="AB709">
        <v>0</v>
      </c>
    </row>
    <row r="710" spans="1:28" x14ac:dyDescent="0.2">
      <c r="A710" s="10" t="s">
        <v>1032</v>
      </c>
      <c r="B710" s="86" t="s">
        <v>534</v>
      </c>
      <c r="C710" s="26">
        <v>0</v>
      </c>
      <c r="D710" s="26">
        <v>2147873937</v>
      </c>
      <c r="E710" s="26">
        <v>0</v>
      </c>
      <c r="F710" s="26">
        <v>0</v>
      </c>
      <c r="G710" s="26">
        <v>0</v>
      </c>
      <c r="H710" s="26">
        <v>2147873937</v>
      </c>
      <c r="I710" s="26">
        <v>2147873937</v>
      </c>
      <c r="J710" s="26">
        <v>2147873937</v>
      </c>
      <c r="K710" s="26">
        <v>2147873937</v>
      </c>
      <c r="L710" s="26">
        <v>2147873937</v>
      </c>
      <c r="M710" s="26">
        <v>0</v>
      </c>
      <c r="N710" s="26">
        <v>0</v>
      </c>
      <c r="O710" s="26">
        <v>0</v>
      </c>
      <c r="P710" s="26">
        <v>0</v>
      </c>
      <c r="Q710" s="26">
        <v>0</v>
      </c>
      <c r="R710" s="26">
        <v>0</v>
      </c>
      <c r="S710" s="26"/>
      <c r="X710">
        <v>0</v>
      </c>
      <c r="Z710">
        <v>0</v>
      </c>
      <c r="AB710">
        <v>0</v>
      </c>
    </row>
    <row r="711" spans="1:28" x14ac:dyDescent="0.2">
      <c r="A711" s="10" t="s">
        <v>1033</v>
      </c>
      <c r="B711" s="86" t="s">
        <v>534</v>
      </c>
      <c r="C711" s="26">
        <v>0</v>
      </c>
      <c r="D711" s="26">
        <v>2147873937</v>
      </c>
      <c r="E711" s="26">
        <v>0</v>
      </c>
      <c r="F711" s="26">
        <v>0</v>
      </c>
      <c r="G711" s="26">
        <v>0</v>
      </c>
      <c r="H711" s="26">
        <v>2147873937</v>
      </c>
      <c r="I711" s="26">
        <v>2147873937</v>
      </c>
      <c r="J711" s="26">
        <v>2147873937</v>
      </c>
      <c r="K711" s="26">
        <v>2147873937</v>
      </c>
      <c r="L711" s="26">
        <v>2147873937</v>
      </c>
      <c r="M711" s="26">
        <v>0</v>
      </c>
      <c r="N711" s="26">
        <v>0</v>
      </c>
      <c r="O711" s="26">
        <v>0</v>
      </c>
      <c r="P711" s="26">
        <v>0</v>
      </c>
      <c r="Q711" s="26">
        <v>0</v>
      </c>
      <c r="R711" s="26">
        <v>0</v>
      </c>
      <c r="S711" s="26"/>
      <c r="X711">
        <v>0</v>
      </c>
      <c r="Z711">
        <v>0</v>
      </c>
      <c r="AB711">
        <v>0</v>
      </c>
    </row>
    <row r="712" spans="1:28" x14ac:dyDescent="0.2">
      <c r="A712" s="10" t="s">
        <v>1034</v>
      </c>
      <c r="B712" s="86" t="s">
        <v>534</v>
      </c>
      <c r="C712" s="26">
        <v>0</v>
      </c>
      <c r="D712" s="26">
        <v>2147873937</v>
      </c>
      <c r="E712" s="26">
        <v>0</v>
      </c>
      <c r="F712" s="26">
        <v>0</v>
      </c>
      <c r="G712" s="26">
        <v>0</v>
      </c>
      <c r="H712" s="26">
        <v>2147873937</v>
      </c>
      <c r="I712" s="26">
        <v>2147873937</v>
      </c>
      <c r="J712" s="26">
        <v>2147873937</v>
      </c>
      <c r="K712" s="26">
        <v>2147873937</v>
      </c>
      <c r="L712" s="26">
        <v>2147873937</v>
      </c>
      <c r="M712" s="26">
        <v>0</v>
      </c>
      <c r="N712" s="26">
        <v>0</v>
      </c>
      <c r="O712" s="26">
        <v>0</v>
      </c>
      <c r="P712" s="26">
        <v>0</v>
      </c>
      <c r="Q712" s="26">
        <v>0</v>
      </c>
      <c r="R712" s="26">
        <v>0</v>
      </c>
      <c r="S712" s="26"/>
      <c r="X712">
        <v>0</v>
      </c>
      <c r="Z712">
        <v>0</v>
      </c>
      <c r="AB712">
        <v>0</v>
      </c>
    </row>
    <row r="713" spans="1:28" x14ac:dyDescent="0.2">
      <c r="A713" s="10" t="s">
        <v>1035</v>
      </c>
      <c r="B713" s="86" t="s">
        <v>534</v>
      </c>
      <c r="C713" s="26">
        <v>0</v>
      </c>
      <c r="D713" s="26">
        <v>2147873937</v>
      </c>
      <c r="E713" s="26">
        <v>0</v>
      </c>
      <c r="F713" s="26">
        <v>0</v>
      </c>
      <c r="G713" s="26">
        <v>0</v>
      </c>
      <c r="H713" s="26">
        <v>2147873937</v>
      </c>
      <c r="I713" s="26">
        <v>2147873937</v>
      </c>
      <c r="J713" s="26">
        <v>2147873937</v>
      </c>
      <c r="K713" s="26">
        <v>2147873937</v>
      </c>
      <c r="L713" s="26">
        <v>2147873937</v>
      </c>
      <c r="M713" s="26">
        <v>0</v>
      </c>
      <c r="N713" s="26">
        <v>0</v>
      </c>
      <c r="O713" s="26">
        <v>0</v>
      </c>
      <c r="P713" s="26">
        <v>0</v>
      </c>
      <c r="Q713" s="26">
        <v>0</v>
      </c>
      <c r="R713" s="26">
        <v>0</v>
      </c>
      <c r="S713" s="26"/>
      <c r="X713">
        <v>0</v>
      </c>
      <c r="Z713">
        <v>0</v>
      </c>
      <c r="AB713">
        <v>0</v>
      </c>
    </row>
    <row r="714" spans="1:28" x14ac:dyDescent="0.2">
      <c r="A714" s="10" t="s">
        <v>1036</v>
      </c>
      <c r="B714" s="86" t="s">
        <v>1037</v>
      </c>
      <c r="C714" s="26">
        <v>0</v>
      </c>
      <c r="D714" s="26">
        <v>2147873937</v>
      </c>
      <c r="E714" s="26">
        <v>0</v>
      </c>
      <c r="F714" s="26">
        <v>0</v>
      </c>
      <c r="G714" s="26">
        <v>0</v>
      </c>
      <c r="H714" s="26">
        <v>2147873937</v>
      </c>
      <c r="I714" s="26">
        <v>2147873937</v>
      </c>
      <c r="J714" s="26">
        <v>2147873937</v>
      </c>
      <c r="K714" s="26">
        <v>2147873937</v>
      </c>
      <c r="L714" s="26">
        <v>2147873937</v>
      </c>
      <c r="M714" s="26">
        <v>0</v>
      </c>
      <c r="N714" s="26">
        <v>0</v>
      </c>
      <c r="O714" s="26">
        <v>0</v>
      </c>
      <c r="P714" s="26">
        <v>0</v>
      </c>
      <c r="Q714" s="26">
        <v>0</v>
      </c>
      <c r="R714" s="26">
        <v>0</v>
      </c>
      <c r="S714" s="26"/>
      <c r="X714">
        <v>0</v>
      </c>
      <c r="Z714">
        <v>0</v>
      </c>
      <c r="AB714">
        <v>0</v>
      </c>
    </row>
    <row r="715" spans="1:28" x14ac:dyDescent="0.2">
      <c r="A715" s="10" t="s">
        <v>1038</v>
      </c>
      <c r="B715" s="86" t="s">
        <v>1039</v>
      </c>
      <c r="C715" s="26">
        <v>0</v>
      </c>
      <c r="D715" s="26">
        <v>2147873937</v>
      </c>
      <c r="E715" s="26">
        <v>0</v>
      </c>
      <c r="F715" s="26">
        <v>0</v>
      </c>
      <c r="G715" s="26">
        <v>0</v>
      </c>
      <c r="H715" s="26">
        <v>2147873937</v>
      </c>
      <c r="I715" s="26">
        <v>2147873937</v>
      </c>
      <c r="J715" s="26">
        <v>2147873937</v>
      </c>
      <c r="K715" s="26">
        <v>2147873937</v>
      </c>
      <c r="L715" s="26">
        <v>2147873937</v>
      </c>
      <c r="M715" s="26">
        <v>0</v>
      </c>
      <c r="N715" s="26">
        <v>0</v>
      </c>
      <c r="O715" s="26">
        <v>0</v>
      </c>
      <c r="P715" s="26">
        <v>0</v>
      </c>
      <c r="Q715" s="26">
        <v>0</v>
      </c>
      <c r="R715" s="26">
        <v>0</v>
      </c>
      <c r="S715" s="26"/>
      <c r="X715">
        <v>0</v>
      </c>
      <c r="Z715">
        <v>0</v>
      </c>
      <c r="AB715">
        <v>0</v>
      </c>
    </row>
    <row r="716" spans="1:28" x14ac:dyDescent="0.2">
      <c r="A716" s="10" t="s">
        <v>1040</v>
      </c>
      <c r="B716" s="86" t="s">
        <v>1041</v>
      </c>
      <c r="C716" s="26">
        <v>141606683000</v>
      </c>
      <c r="D716" s="26">
        <v>3032654818</v>
      </c>
      <c r="E716" s="26">
        <v>0</v>
      </c>
      <c r="F716" s="26">
        <v>0</v>
      </c>
      <c r="G716" s="26">
        <v>0</v>
      </c>
      <c r="H716" s="26">
        <v>144639337818</v>
      </c>
      <c r="I716" s="26">
        <v>144639337818</v>
      </c>
      <c r="J716" s="26">
        <v>144639337818</v>
      </c>
      <c r="K716" s="26">
        <v>41688186749.349998</v>
      </c>
      <c r="L716" s="26">
        <v>41688186749.349998</v>
      </c>
      <c r="M716" s="26">
        <v>0</v>
      </c>
      <c r="N716" s="26">
        <v>0</v>
      </c>
      <c r="O716" s="26">
        <v>0</v>
      </c>
      <c r="P716" s="26">
        <v>0</v>
      </c>
      <c r="Q716" s="26">
        <v>102951151068.64999</v>
      </c>
      <c r="R716" s="26">
        <v>982.76548330113508</v>
      </c>
      <c r="S716" s="26"/>
      <c r="X716">
        <v>0</v>
      </c>
      <c r="Z716">
        <v>0</v>
      </c>
      <c r="AB716">
        <v>0</v>
      </c>
    </row>
    <row r="717" spans="1:28" x14ac:dyDescent="0.2">
      <c r="A717" s="10" t="s">
        <v>1042</v>
      </c>
      <c r="B717" s="86" t="s">
        <v>1043</v>
      </c>
      <c r="C717" s="26">
        <v>2541822000</v>
      </c>
      <c r="D717" s="26">
        <v>108142387</v>
      </c>
      <c r="E717" s="26">
        <v>0</v>
      </c>
      <c r="F717" s="26">
        <v>0</v>
      </c>
      <c r="G717" s="26">
        <v>0</v>
      </c>
      <c r="H717" s="26">
        <v>2649964387</v>
      </c>
      <c r="I717" s="26">
        <v>2649964387</v>
      </c>
      <c r="J717" s="26">
        <v>2649964387</v>
      </c>
      <c r="K717" s="26">
        <v>984129850.00999999</v>
      </c>
      <c r="L717" s="26">
        <v>984129850.00999999</v>
      </c>
      <c r="M717" s="26">
        <v>0</v>
      </c>
      <c r="N717" s="26">
        <v>0</v>
      </c>
      <c r="O717" s="26">
        <v>0</v>
      </c>
      <c r="P717" s="26">
        <v>0</v>
      </c>
      <c r="Q717" s="26">
        <v>1665834536.99</v>
      </c>
      <c r="R717" s="26">
        <v>267.30366266061105</v>
      </c>
      <c r="S717" s="26"/>
      <c r="X717">
        <v>0</v>
      </c>
      <c r="Z717">
        <v>0</v>
      </c>
      <c r="AB717">
        <v>0</v>
      </c>
    </row>
    <row r="718" spans="1:28" x14ac:dyDescent="0.2">
      <c r="A718" s="10" t="s">
        <v>1044</v>
      </c>
      <c r="B718" s="86" t="s">
        <v>57</v>
      </c>
      <c r="C718" s="26">
        <v>2541822000</v>
      </c>
      <c r="D718" s="26">
        <v>108142387</v>
      </c>
      <c r="E718" s="26">
        <v>0</v>
      </c>
      <c r="F718" s="26">
        <v>0</v>
      </c>
      <c r="G718" s="26">
        <v>0</v>
      </c>
      <c r="H718" s="26">
        <v>2649964387</v>
      </c>
      <c r="I718" s="26">
        <v>2649964387</v>
      </c>
      <c r="J718" s="26">
        <v>2649964387</v>
      </c>
      <c r="K718" s="26">
        <v>984129850.00999999</v>
      </c>
      <c r="L718" s="26">
        <v>984129850.00999999</v>
      </c>
      <c r="M718" s="26">
        <v>0</v>
      </c>
      <c r="N718" s="26">
        <v>0</v>
      </c>
      <c r="O718" s="26">
        <v>0</v>
      </c>
      <c r="P718" s="26">
        <v>0</v>
      </c>
      <c r="Q718" s="26">
        <v>1665834536.99</v>
      </c>
      <c r="R718" s="26">
        <v>267.30366266061105</v>
      </c>
      <c r="S718" s="26"/>
      <c r="X718">
        <v>0</v>
      </c>
      <c r="Z718">
        <v>0</v>
      </c>
      <c r="AB718">
        <v>0</v>
      </c>
    </row>
    <row r="719" spans="1:28" x14ac:dyDescent="0.2">
      <c r="A719" s="10" t="s">
        <v>1045</v>
      </c>
      <c r="B719" s="86" t="s">
        <v>59</v>
      </c>
      <c r="C719" s="26">
        <v>2536507000</v>
      </c>
      <c r="D719" s="26">
        <v>0</v>
      </c>
      <c r="E719" s="26">
        <v>0</v>
      </c>
      <c r="F719" s="26">
        <v>0</v>
      </c>
      <c r="G719" s="26">
        <v>0</v>
      </c>
      <c r="H719" s="26">
        <v>2536507000</v>
      </c>
      <c r="I719" s="26">
        <v>2536507000</v>
      </c>
      <c r="J719" s="26">
        <v>2536507000</v>
      </c>
      <c r="K719" s="26">
        <v>875918110</v>
      </c>
      <c r="L719" s="26">
        <v>875918110</v>
      </c>
      <c r="M719" s="26">
        <v>0</v>
      </c>
      <c r="N719" s="26">
        <v>0</v>
      </c>
      <c r="O719" s="26">
        <v>0</v>
      </c>
      <c r="P719" s="26">
        <v>0</v>
      </c>
      <c r="Q719" s="26">
        <v>1660588890</v>
      </c>
      <c r="R719" s="26">
        <v>168.60851703502303</v>
      </c>
      <c r="S719" s="26"/>
      <c r="X719">
        <v>0</v>
      </c>
      <c r="Z719">
        <v>0</v>
      </c>
      <c r="AB719">
        <v>0</v>
      </c>
    </row>
    <row r="720" spans="1:28" x14ac:dyDescent="0.2">
      <c r="A720" s="10" t="s">
        <v>1046</v>
      </c>
      <c r="B720" s="86" t="s">
        <v>220</v>
      </c>
      <c r="C720" s="26">
        <v>2536507000</v>
      </c>
      <c r="D720" s="26">
        <v>0</v>
      </c>
      <c r="E720" s="26">
        <v>0</v>
      </c>
      <c r="F720" s="26">
        <v>0</v>
      </c>
      <c r="G720" s="26">
        <v>0</v>
      </c>
      <c r="H720" s="26">
        <v>2536507000</v>
      </c>
      <c r="I720" s="26">
        <v>2536507000</v>
      </c>
      <c r="J720" s="26">
        <v>2536507000</v>
      </c>
      <c r="K720" s="26">
        <v>875918110</v>
      </c>
      <c r="L720" s="26">
        <v>875918110</v>
      </c>
      <c r="M720" s="26">
        <v>0</v>
      </c>
      <c r="N720" s="26">
        <v>0</v>
      </c>
      <c r="O720" s="26">
        <v>0</v>
      </c>
      <c r="P720" s="26">
        <v>0</v>
      </c>
      <c r="Q720" s="26">
        <v>1660588890</v>
      </c>
      <c r="R720" s="26">
        <v>168.60851703502303</v>
      </c>
      <c r="S720" s="26"/>
      <c r="X720">
        <v>0</v>
      </c>
      <c r="Z720">
        <v>0</v>
      </c>
      <c r="AB720">
        <v>0</v>
      </c>
    </row>
    <row r="721" spans="1:28" x14ac:dyDescent="0.2">
      <c r="A721" s="10" t="s">
        <v>1047</v>
      </c>
      <c r="B721" s="86" t="s">
        <v>372</v>
      </c>
      <c r="C721" s="26">
        <v>11507000</v>
      </c>
      <c r="D721" s="26">
        <v>0</v>
      </c>
      <c r="E721" s="26">
        <v>0</v>
      </c>
      <c r="F721" s="26">
        <v>0</v>
      </c>
      <c r="G721" s="26">
        <v>0</v>
      </c>
      <c r="H721" s="26">
        <v>11507000</v>
      </c>
      <c r="I721" s="26">
        <v>11507000</v>
      </c>
      <c r="J721" s="26">
        <v>11507000</v>
      </c>
      <c r="K721" s="26">
        <v>0</v>
      </c>
      <c r="L721" s="26">
        <v>0</v>
      </c>
      <c r="M721" s="26">
        <v>0</v>
      </c>
      <c r="N721" s="26">
        <v>0</v>
      </c>
      <c r="O721" s="26">
        <v>0</v>
      </c>
      <c r="P721" s="26">
        <v>0</v>
      </c>
      <c r="Q721" s="26">
        <v>11507000</v>
      </c>
      <c r="R721" s="26">
        <v>100</v>
      </c>
      <c r="S721" s="26"/>
      <c r="X721">
        <v>0</v>
      </c>
      <c r="Z721">
        <v>0</v>
      </c>
      <c r="AB721">
        <v>0</v>
      </c>
    </row>
    <row r="722" spans="1:28" x14ac:dyDescent="0.2">
      <c r="A722" s="10" t="s">
        <v>1048</v>
      </c>
      <c r="B722" s="86" t="s">
        <v>374</v>
      </c>
      <c r="C722" s="26">
        <v>11507000</v>
      </c>
      <c r="D722" s="26">
        <v>0</v>
      </c>
      <c r="E722" s="26">
        <v>0</v>
      </c>
      <c r="F722" s="26">
        <v>0</v>
      </c>
      <c r="G722" s="26">
        <v>0</v>
      </c>
      <c r="H722" s="26">
        <v>11507000</v>
      </c>
      <c r="I722" s="26">
        <v>11507000</v>
      </c>
      <c r="J722" s="26">
        <v>11507000</v>
      </c>
      <c r="K722" s="26">
        <v>0</v>
      </c>
      <c r="L722" s="26">
        <v>0</v>
      </c>
      <c r="M722" s="26">
        <v>0</v>
      </c>
      <c r="N722" s="26">
        <v>0</v>
      </c>
      <c r="O722" s="26">
        <v>0</v>
      </c>
      <c r="P722" s="26">
        <v>0</v>
      </c>
      <c r="Q722" s="26">
        <v>11507000</v>
      </c>
      <c r="R722" s="26">
        <v>100</v>
      </c>
      <c r="S722" s="26"/>
      <c r="X722">
        <v>0</v>
      </c>
      <c r="Z722">
        <v>0</v>
      </c>
      <c r="AB722">
        <v>0</v>
      </c>
    </row>
    <row r="723" spans="1:28" x14ac:dyDescent="0.2">
      <c r="A723" s="10" t="s">
        <v>1049</v>
      </c>
      <c r="B723" s="86" t="s">
        <v>376</v>
      </c>
      <c r="C723" s="26">
        <v>11507000</v>
      </c>
      <c r="D723" s="26">
        <v>0</v>
      </c>
      <c r="E723" s="26">
        <v>0</v>
      </c>
      <c r="F723" s="26">
        <v>0</v>
      </c>
      <c r="G723" s="26">
        <v>0</v>
      </c>
      <c r="H723" s="26">
        <v>11507000</v>
      </c>
      <c r="I723" s="26">
        <v>11507000</v>
      </c>
      <c r="J723" s="26">
        <v>11507000</v>
      </c>
      <c r="K723" s="26">
        <v>0</v>
      </c>
      <c r="L723" s="26">
        <v>0</v>
      </c>
      <c r="M723" s="26">
        <v>0</v>
      </c>
      <c r="N723" s="26">
        <v>0</v>
      </c>
      <c r="O723" s="26">
        <v>0</v>
      </c>
      <c r="P723" s="26">
        <v>0</v>
      </c>
      <c r="Q723" s="26">
        <v>11507000</v>
      </c>
      <c r="R723" s="26">
        <v>100</v>
      </c>
      <c r="S723" s="26"/>
      <c r="X723">
        <v>0</v>
      </c>
      <c r="Z723">
        <v>0</v>
      </c>
      <c r="AB723">
        <v>0</v>
      </c>
    </row>
    <row r="724" spans="1:28" x14ac:dyDescent="0.2">
      <c r="A724" s="10" t="s">
        <v>1050</v>
      </c>
      <c r="B724" s="86" t="s">
        <v>1051</v>
      </c>
      <c r="C724" s="26">
        <v>11507000</v>
      </c>
      <c r="D724" s="26">
        <v>0</v>
      </c>
      <c r="E724" s="26">
        <v>0</v>
      </c>
      <c r="F724" s="26">
        <v>0</v>
      </c>
      <c r="G724" s="26">
        <v>0</v>
      </c>
      <c r="H724" s="26">
        <v>11507000</v>
      </c>
      <c r="I724" s="26">
        <v>11507000</v>
      </c>
      <c r="J724" s="26">
        <v>11507000</v>
      </c>
      <c r="K724" s="26">
        <v>0</v>
      </c>
      <c r="L724" s="26">
        <v>0</v>
      </c>
      <c r="M724" s="26">
        <v>0</v>
      </c>
      <c r="N724" s="26">
        <v>0</v>
      </c>
      <c r="O724" s="26">
        <v>0</v>
      </c>
      <c r="P724" s="26">
        <v>0</v>
      </c>
      <c r="Q724" s="26">
        <v>11507000</v>
      </c>
      <c r="R724" s="26">
        <v>100</v>
      </c>
      <c r="S724" s="26"/>
      <c r="X724">
        <v>0</v>
      </c>
      <c r="Z724">
        <v>0</v>
      </c>
      <c r="AB724">
        <v>0</v>
      </c>
    </row>
    <row r="725" spans="1:28" x14ac:dyDescent="0.2">
      <c r="A725" s="10" t="s">
        <v>1052</v>
      </c>
      <c r="B725" s="86" t="s">
        <v>1051</v>
      </c>
      <c r="C725" s="26">
        <v>11507000</v>
      </c>
      <c r="D725" s="26">
        <v>0</v>
      </c>
      <c r="E725" s="26">
        <v>0</v>
      </c>
      <c r="F725" s="26">
        <v>0</v>
      </c>
      <c r="G725" s="26">
        <v>0</v>
      </c>
      <c r="H725" s="26">
        <v>11507000</v>
      </c>
      <c r="I725" s="26">
        <v>11507000</v>
      </c>
      <c r="J725" s="26">
        <v>11507000</v>
      </c>
      <c r="K725" s="26">
        <v>0</v>
      </c>
      <c r="L725" s="26">
        <v>0</v>
      </c>
      <c r="M725" s="26">
        <v>0</v>
      </c>
      <c r="N725" s="26">
        <v>0</v>
      </c>
      <c r="O725" s="26">
        <v>0</v>
      </c>
      <c r="P725" s="26">
        <v>0</v>
      </c>
      <c r="Q725" s="26">
        <v>11507000</v>
      </c>
      <c r="R725" s="26">
        <v>100</v>
      </c>
      <c r="S725" s="26"/>
      <c r="X725">
        <v>0</v>
      </c>
      <c r="Z725">
        <v>0</v>
      </c>
      <c r="AB725">
        <v>0</v>
      </c>
    </row>
    <row r="726" spans="1:28" x14ac:dyDescent="0.2">
      <c r="A726" s="10" t="s">
        <v>1053</v>
      </c>
      <c r="B726" s="86" t="s">
        <v>1051</v>
      </c>
      <c r="C726" s="26">
        <v>11507000</v>
      </c>
      <c r="D726" s="26">
        <v>0</v>
      </c>
      <c r="E726" s="26">
        <v>0</v>
      </c>
      <c r="F726" s="26">
        <v>0</v>
      </c>
      <c r="G726" s="26">
        <v>0</v>
      </c>
      <c r="H726" s="26">
        <v>11507000</v>
      </c>
      <c r="I726" s="26">
        <v>11507000</v>
      </c>
      <c r="J726" s="26">
        <v>11507000</v>
      </c>
      <c r="K726" s="26">
        <v>0</v>
      </c>
      <c r="L726" s="26">
        <v>0</v>
      </c>
      <c r="M726" s="26">
        <v>0</v>
      </c>
      <c r="N726" s="26">
        <v>0</v>
      </c>
      <c r="O726" s="26">
        <v>0</v>
      </c>
      <c r="P726" s="26">
        <v>0</v>
      </c>
      <c r="Q726" s="26">
        <v>11507000</v>
      </c>
      <c r="R726" s="26">
        <v>100</v>
      </c>
      <c r="S726" s="26"/>
      <c r="X726">
        <v>0</v>
      </c>
      <c r="Z726">
        <v>0</v>
      </c>
      <c r="AB726">
        <v>0</v>
      </c>
    </row>
    <row r="727" spans="1:28" x14ac:dyDescent="0.2">
      <c r="A727" s="10" t="s">
        <v>1054</v>
      </c>
      <c r="B727" s="86" t="s">
        <v>386</v>
      </c>
      <c r="C727" s="26">
        <v>2525000000</v>
      </c>
      <c r="D727" s="26">
        <v>0</v>
      </c>
      <c r="E727" s="26">
        <v>0</v>
      </c>
      <c r="F727" s="26">
        <v>0</v>
      </c>
      <c r="G727" s="26">
        <v>0</v>
      </c>
      <c r="H727" s="26">
        <v>2525000000</v>
      </c>
      <c r="I727" s="26">
        <v>2525000000</v>
      </c>
      <c r="J727" s="26">
        <v>2525000000</v>
      </c>
      <c r="K727" s="26">
        <v>875918110</v>
      </c>
      <c r="L727" s="26">
        <v>875918110</v>
      </c>
      <c r="M727" s="26">
        <v>0</v>
      </c>
      <c r="N727" s="26">
        <v>0</v>
      </c>
      <c r="O727" s="26">
        <v>0</v>
      </c>
      <c r="P727" s="26">
        <v>0</v>
      </c>
      <c r="Q727" s="26">
        <v>1649081890</v>
      </c>
      <c r="R727" s="26">
        <v>68.608517035022899</v>
      </c>
      <c r="S727" s="26"/>
      <c r="X727">
        <v>0</v>
      </c>
      <c r="Z727">
        <v>0</v>
      </c>
      <c r="AB727">
        <v>0</v>
      </c>
    </row>
    <row r="728" spans="1:28" x14ac:dyDescent="0.2">
      <c r="A728" s="10" t="s">
        <v>1055</v>
      </c>
      <c r="B728" s="86" t="s">
        <v>624</v>
      </c>
      <c r="C728" s="26">
        <v>2525000000</v>
      </c>
      <c r="D728" s="26">
        <v>0</v>
      </c>
      <c r="E728" s="26">
        <v>0</v>
      </c>
      <c r="F728" s="26">
        <v>0</v>
      </c>
      <c r="G728" s="26">
        <v>0</v>
      </c>
      <c r="H728" s="26">
        <v>2525000000</v>
      </c>
      <c r="I728" s="26">
        <v>2525000000</v>
      </c>
      <c r="J728" s="26">
        <v>2525000000</v>
      </c>
      <c r="K728" s="26">
        <v>875918110</v>
      </c>
      <c r="L728" s="26">
        <v>875918110</v>
      </c>
      <c r="M728" s="26">
        <v>0</v>
      </c>
      <c r="N728" s="26">
        <v>0</v>
      </c>
      <c r="O728" s="26">
        <v>0</v>
      </c>
      <c r="P728" s="26">
        <v>0</v>
      </c>
      <c r="Q728" s="26">
        <v>1649081890</v>
      </c>
      <c r="R728" s="26">
        <v>68.608517035022899</v>
      </c>
      <c r="S728" s="26"/>
      <c r="X728">
        <v>0</v>
      </c>
      <c r="Z728">
        <v>0</v>
      </c>
      <c r="AB728">
        <v>0</v>
      </c>
    </row>
    <row r="729" spans="1:28" x14ac:dyDescent="0.2">
      <c r="A729" s="10" t="s">
        <v>1056</v>
      </c>
      <c r="B729" s="86" t="s">
        <v>1057</v>
      </c>
      <c r="C729" s="26">
        <v>2525000000</v>
      </c>
      <c r="D729" s="26">
        <v>0</v>
      </c>
      <c r="E729" s="26">
        <v>0</v>
      </c>
      <c r="F729" s="26">
        <v>0</v>
      </c>
      <c r="G729" s="26">
        <v>0</v>
      </c>
      <c r="H729" s="26">
        <v>2525000000</v>
      </c>
      <c r="I729" s="26">
        <v>2525000000</v>
      </c>
      <c r="J729" s="26">
        <v>2525000000</v>
      </c>
      <c r="K729" s="26">
        <v>875918110</v>
      </c>
      <c r="L729" s="26">
        <v>875918110</v>
      </c>
      <c r="M729" s="26">
        <v>0</v>
      </c>
      <c r="N729" s="26">
        <v>0</v>
      </c>
      <c r="O729" s="26">
        <v>0</v>
      </c>
      <c r="P729" s="26">
        <v>0</v>
      </c>
      <c r="Q729" s="26">
        <v>1649081890</v>
      </c>
      <c r="R729" s="26">
        <v>68.608517035022899</v>
      </c>
      <c r="S729" s="26"/>
      <c r="X729">
        <v>0</v>
      </c>
      <c r="Z729">
        <v>0</v>
      </c>
      <c r="AB729">
        <v>0</v>
      </c>
    </row>
    <row r="730" spans="1:28" x14ac:dyDescent="0.2">
      <c r="A730" s="10" t="s">
        <v>1058</v>
      </c>
      <c r="B730" s="86" t="s">
        <v>1059</v>
      </c>
      <c r="C730" s="26">
        <v>2525000000</v>
      </c>
      <c r="D730" s="26">
        <v>0</v>
      </c>
      <c r="E730" s="26">
        <v>0</v>
      </c>
      <c r="F730" s="26">
        <v>0</v>
      </c>
      <c r="G730" s="26">
        <v>0</v>
      </c>
      <c r="H730" s="26">
        <v>2525000000</v>
      </c>
      <c r="I730" s="26">
        <v>2525000000</v>
      </c>
      <c r="J730" s="26">
        <v>2525000000</v>
      </c>
      <c r="K730" s="26">
        <v>875918110</v>
      </c>
      <c r="L730" s="26">
        <v>875918110</v>
      </c>
      <c r="M730" s="26">
        <v>0</v>
      </c>
      <c r="N730" s="26">
        <v>0</v>
      </c>
      <c r="O730" s="26">
        <v>0</v>
      </c>
      <c r="P730" s="26">
        <v>0</v>
      </c>
      <c r="Q730" s="26">
        <v>1649081890</v>
      </c>
      <c r="R730" s="26">
        <v>68.608517035022899</v>
      </c>
      <c r="S730" s="26"/>
      <c r="X730">
        <v>0</v>
      </c>
      <c r="Z730">
        <v>0</v>
      </c>
      <c r="AB730">
        <v>0</v>
      </c>
    </row>
    <row r="731" spans="1:28" x14ac:dyDescent="0.2">
      <c r="A731" s="10" t="s">
        <v>1060</v>
      </c>
      <c r="B731" s="86" t="s">
        <v>1061</v>
      </c>
      <c r="C731" s="26">
        <v>2333000000</v>
      </c>
      <c r="D731" s="26">
        <v>0</v>
      </c>
      <c r="E731" s="26">
        <v>0</v>
      </c>
      <c r="F731" s="26">
        <v>0</v>
      </c>
      <c r="G731" s="26">
        <v>0</v>
      </c>
      <c r="H731" s="26">
        <v>2333000000</v>
      </c>
      <c r="I731" s="26">
        <v>2333000000</v>
      </c>
      <c r="J731" s="26">
        <v>2333000000</v>
      </c>
      <c r="K731" s="26">
        <v>679573656</v>
      </c>
      <c r="L731" s="26">
        <v>679573656</v>
      </c>
      <c r="M731" s="26">
        <v>0</v>
      </c>
      <c r="N731" s="26">
        <v>0</v>
      </c>
      <c r="O731" s="26">
        <v>0</v>
      </c>
      <c r="P731" s="26">
        <v>0</v>
      </c>
      <c r="Q731" s="26">
        <v>1653426344</v>
      </c>
      <c r="R731" s="26">
        <v>70.871253493356207</v>
      </c>
      <c r="S731" s="26"/>
      <c r="X731">
        <v>0</v>
      </c>
      <c r="Z731">
        <v>0</v>
      </c>
      <c r="AB731">
        <v>0</v>
      </c>
    </row>
    <row r="732" spans="1:28" x14ac:dyDescent="0.2">
      <c r="A732" s="10" t="s">
        <v>1062</v>
      </c>
      <c r="B732" s="86" t="s">
        <v>1063</v>
      </c>
      <c r="C732" s="26">
        <v>2333000000</v>
      </c>
      <c r="D732" s="26">
        <v>0</v>
      </c>
      <c r="E732" s="26">
        <v>0</v>
      </c>
      <c r="F732" s="26">
        <v>0</v>
      </c>
      <c r="G732" s="26">
        <v>0</v>
      </c>
      <c r="H732" s="26">
        <v>2333000000</v>
      </c>
      <c r="I732" s="26">
        <v>2333000000</v>
      </c>
      <c r="J732" s="26">
        <v>2333000000</v>
      </c>
      <c r="K732" s="26">
        <v>679573656</v>
      </c>
      <c r="L732" s="26">
        <v>679573656</v>
      </c>
      <c r="M732" s="26">
        <v>0</v>
      </c>
      <c r="N732" s="26">
        <v>0</v>
      </c>
      <c r="O732" s="26">
        <v>0</v>
      </c>
      <c r="P732" s="26">
        <v>0</v>
      </c>
      <c r="Q732" s="26">
        <v>1653426344</v>
      </c>
      <c r="R732" s="26">
        <v>70.871253493356207</v>
      </c>
      <c r="S732" s="26"/>
      <c r="X732">
        <v>0</v>
      </c>
      <c r="Z732">
        <v>0</v>
      </c>
      <c r="AB732">
        <v>0</v>
      </c>
    </row>
    <row r="733" spans="1:28" x14ac:dyDescent="0.2">
      <c r="A733" s="10" t="s">
        <v>1064</v>
      </c>
      <c r="B733" s="86" t="s">
        <v>1065</v>
      </c>
      <c r="C733" s="26">
        <v>192000000</v>
      </c>
      <c r="D733" s="26">
        <v>0</v>
      </c>
      <c r="E733" s="26">
        <v>0</v>
      </c>
      <c r="F733" s="26">
        <v>0</v>
      </c>
      <c r="G733" s="26">
        <v>0</v>
      </c>
      <c r="H733" s="26">
        <v>192000000</v>
      </c>
      <c r="I733" s="26">
        <v>192000000</v>
      </c>
      <c r="J733" s="26">
        <v>192000000</v>
      </c>
      <c r="K733" s="26">
        <v>196344454</v>
      </c>
      <c r="L733" s="26">
        <v>196344454</v>
      </c>
      <c r="M733" s="26">
        <v>0</v>
      </c>
      <c r="N733" s="26">
        <v>0</v>
      </c>
      <c r="O733" s="26">
        <v>0</v>
      </c>
      <c r="P733" s="26">
        <v>0</v>
      </c>
      <c r="Q733" s="26">
        <v>-4344454</v>
      </c>
      <c r="R733" s="26">
        <v>-2.2627364583333298</v>
      </c>
      <c r="S733" s="26"/>
      <c r="X733">
        <v>0</v>
      </c>
      <c r="Z733">
        <v>0</v>
      </c>
      <c r="AB733">
        <v>0</v>
      </c>
    </row>
    <row r="734" spans="1:28" x14ac:dyDescent="0.2">
      <c r="A734" s="10" t="s">
        <v>1066</v>
      </c>
      <c r="B734" s="86" t="s">
        <v>1067</v>
      </c>
      <c r="C734" s="26">
        <v>192000000</v>
      </c>
      <c r="D734" s="26">
        <v>0</v>
      </c>
      <c r="E734" s="26">
        <v>0</v>
      </c>
      <c r="F734" s="26">
        <v>0</v>
      </c>
      <c r="G734" s="26">
        <v>0</v>
      </c>
      <c r="H734" s="26">
        <v>192000000</v>
      </c>
      <c r="I734" s="26">
        <v>192000000</v>
      </c>
      <c r="J734" s="26">
        <v>192000000</v>
      </c>
      <c r="K734" s="26">
        <v>196344454</v>
      </c>
      <c r="L734" s="26">
        <v>196344454</v>
      </c>
      <c r="M734" s="26">
        <v>0</v>
      </c>
      <c r="N734" s="26">
        <v>0</v>
      </c>
      <c r="O734" s="26">
        <v>0</v>
      </c>
      <c r="P734" s="26">
        <v>0</v>
      </c>
      <c r="Q734" s="26">
        <v>-4344454</v>
      </c>
      <c r="R734" s="26">
        <v>-2.2627364583333298</v>
      </c>
      <c r="S734" s="26"/>
      <c r="X734">
        <v>0</v>
      </c>
      <c r="Z734">
        <v>0</v>
      </c>
      <c r="AB734">
        <v>0</v>
      </c>
    </row>
    <row r="735" spans="1:28" x14ac:dyDescent="0.2">
      <c r="A735" s="10" t="s">
        <v>1068</v>
      </c>
      <c r="B735" s="86" t="s">
        <v>414</v>
      </c>
      <c r="C735" s="26">
        <v>5315000</v>
      </c>
      <c r="D735" s="26">
        <v>108142387</v>
      </c>
      <c r="E735" s="26">
        <v>0</v>
      </c>
      <c r="F735" s="26">
        <v>0</v>
      </c>
      <c r="G735" s="26">
        <v>0</v>
      </c>
      <c r="H735" s="26">
        <v>113457387</v>
      </c>
      <c r="I735" s="26">
        <v>113457387</v>
      </c>
      <c r="J735" s="26">
        <v>113457387</v>
      </c>
      <c r="K735" s="26">
        <v>108211740.01000001</v>
      </c>
      <c r="L735" s="26">
        <v>108211740.01000001</v>
      </c>
      <c r="M735" s="26">
        <v>0</v>
      </c>
      <c r="N735" s="26">
        <v>0</v>
      </c>
      <c r="O735" s="26">
        <v>0</v>
      </c>
      <c r="P735" s="26">
        <v>0</v>
      </c>
      <c r="Q735" s="26">
        <v>5245646.99</v>
      </c>
      <c r="R735" s="26">
        <v>98.695145625587998</v>
      </c>
      <c r="S735" s="26"/>
      <c r="X735">
        <v>0</v>
      </c>
      <c r="Z735">
        <v>0</v>
      </c>
      <c r="AB735">
        <v>0</v>
      </c>
    </row>
    <row r="736" spans="1:28" x14ac:dyDescent="0.2">
      <c r="A736" s="10" t="s">
        <v>1069</v>
      </c>
      <c r="B736" s="86" t="s">
        <v>425</v>
      </c>
      <c r="C736" s="26">
        <v>5315000</v>
      </c>
      <c r="D736" s="26">
        <v>0</v>
      </c>
      <c r="E736" s="26">
        <v>0</v>
      </c>
      <c r="F736" s="26">
        <v>0</v>
      </c>
      <c r="G736" s="26">
        <v>0</v>
      </c>
      <c r="H736" s="26">
        <v>5315000</v>
      </c>
      <c r="I736" s="26">
        <v>5315000</v>
      </c>
      <c r="J736" s="26">
        <v>5315000</v>
      </c>
      <c r="K736" s="26">
        <v>69353.009999999995</v>
      </c>
      <c r="L736" s="26">
        <v>69353.009999999995</v>
      </c>
      <c r="M736" s="26">
        <v>0</v>
      </c>
      <c r="N736" s="26">
        <v>0</v>
      </c>
      <c r="O736" s="26">
        <v>0</v>
      </c>
      <c r="P736" s="26">
        <v>0</v>
      </c>
      <c r="Q736" s="26">
        <v>5245646.99</v>
      </c>
      <c r="R736" s="26">
        <v>98.695145625587998</v>
      </c>
      <c r="S736" s="26"/>
      <c r="X736">
        <v>0</v>
      </c>
      <c r="Z736">
        <v>0</v>
      </c>
      <c r="AB736">
        <v>0</v>
      </c>
    </row>
    <row r="737" spans="1:28" x14ac:dyDescent="0.2">
      <c r="A737" s="10" t="s">
        <v>1070</v>
      </c>
      <c r="B737" s="86" t="s">
        <v>427</v>
      </c>
      <c r="C737" s="26">
        <v>5315000</v>
      </c>
      <c r="D737" s="26">
        <v>0</v>
      </c>
      <c r="E737" s="26">
        <v>0</v>
      </c>
      <c r="F737" s="26">
        <v>0</v>
      </c>
      <c r="G737" s="26">
        <v>0</v>
      </c>
      <c r="H737" s="26">
        <v>5315000</v>
      </c>
      <c r="I737" s="26">
        <v>5315000</v>
      </c>
      <c r="J737" s="26">
        <v>5315000</v>
      </c>
      <c r="K737" s="26">
        <v>69353.009999999995</v>
      </c>
      <c r="L737" s="26">
        <v>69353.009999999995</v>
      </c>
      <c r="M737" s="26">
        <v>0</v>
      </c>
      <c r="N737" s="26">
        <v>0</v>
      </c>
      <c r="O737" s="26">
        <v>0</v>
      </c>
      <c r="P737" s="26">
        <v>0</v>
      </c>
      <c r="Q737" s="26">
        <v>5245646.99</v>
      </c>
      <c r="R737" s="26">
        <v>98.695145625587998</v>
      </c>
      <c r="S737" s="26"/>
      <c r="X737">
        <v>0</v>
      </c>
      <c r="Z737">
        <v>0</v>
      </c>
      <c r="AB737">
        <v>0</v>
      </c>
    </row>
    <row r="738" spans="1:28" x14ac:dyDescent="0.2">
      <c r="A738" s="10" t="s">
        <v>1071</v>
      </c>
      <c r="B738" s="86" t="s">
        <v>1072</v>
      </c>
      <c r="C738" s="26">
        <v>5315000</v>
      </c>
      <c r="D738" s="26">
        <v>0</v>
      </c>
      <c r="E738" s="26">
        <v>0</v>
      </c>
      <c r="F738" s="26">
        <v>0</v>
      </c>
      <c r="G738" s="26">
        <v>0</v>
      </c>
      <c r="H738" s="26">
        <v>5315000</v>
      </c>
      <c r="I738" s="26">
        <v>5315000</v>
      </c>
      <c r="J738" s="26">
        <v>5315000</v>
      </c>
      <c r="K738" s="26">
        <v>69353.009999999995</v>
      </c>
      <c r="L738" s="26">
        <v>69353.009999999995</v>
      </c>
      <c r="M738" s="26">
        <v>0</v>
      </c>
      <c r="N738" s="26">
        <v>0</v>
      </c>
      <c r="O738" s="26">
        <v>0</v>
      </c>
      <c r="P738" s="26">
        <v>0</v>
      </c>
      <c r="Q738" s="26">
        <v>5245646.99</v>
      </c>
      <c r="R738" s="26">
        <v>98.695145625587998</v>
      </c>
      <c r="S738" s="26"/>
      <c r="X738">
        <v>0</v>
      </c>
      <c r="Z738">
        <v>0</v>
      </c>
      <c r="AB738">
        <v>0</v>
      </c>
    </row>
    <row r="739" spans="1:28" x14ac:dyDescent="0.2">
      <c r="A739" s="10" t="s">
        <v>1073</v>
      </c>
      <c r="B739" s="86" t="s">
        <v>1074</v>
      </c>
      <c r="C739" s="26">
        <v>5315000</v>
      </c>
      <c r="D739" s="26">
        <v>0</v>
      </c>
      <c r="E739" s="26">
        <v>0</v>
      </c>
      <c r="F739" s="26">
        <v>0</v>
      </c>
      <c r="G739" s="26">
        <v>0</v>
      </c>
      <c r="H739" s="26">
        <v>5315000</v>
      </c>
      <c r="I739" s="26">
        <v>5315000</v>
      </c>
      <c r="J739" s="26">
        <v>5315000</v>
      </c>
      <c r="K739" s="26">
        <v>69353.009999999995</v>
      </c>
      <c r="L739" s="26">
        <v>69353.009999999995</v>
      </c>
      <c r="M739" s="26">
        <v>0</v>
      </c>
      <c r="N739" s="26">
        <v>0</v>
      </c>
      <c r="O739" s="26">
        <v>0</v>
      </c>
      <c r="P739" s="26">
        <v>0</v>
      </c>
      <c r="Q739" s="26">
        <v>5245646.99</v>
      </c>
      <c r="R739" s="26">
        <v>98.695145625587998</v>
      </c>
      <c r="S739" s="26"/>
      <c r="X739">
        <v>0</v>
      </c>
      <c r="Z739">
        <v>0</v>
      </c>
      <c r="AB739">
        <v>0</v>
      </c>
    </row>
    <row r="740" spans="1:28" x14ac:dyDescent="0.2">
      <c r="A740" s="10" t="s">
        <v>1075</v>
      </c>
      <c r="B740" s="86" t="s">
        <v>1074</v>
      </c>
      <c r="C740" s="26">
        <v>5315000</v>
      </c>
      <c r="D740" s="26">
        <v>0</v>
      </c>
      <c r="E740" s="26">
        <v>0</v>
      </c>
      <c r="F740" s="26">
        <v>0</v>
      </c>
      <c r="G740" s="26">
        <v>0</v>
      </c>
      <c r="H740" s="26">
        <v>5315000</v>
      </c>
      <c r="I740" s="26">
        <v>5315000</v>
      </c>
      <c r="J740" s="26">
        <v>5315000</v>
      </c>
      <c r="K740" s="26">
        <v>69353.009999999995</v>
      </c>
      <c r="L740" s="26">
        <v>69353.009999999995</v>
      </c>
      <c r="M740" s="26">
        <v>0</v>
      </c>
      <c r="N740" s="26">
        <v>0</v>
      </c>
      <c r="O740" s="26">
        <v>0</v>
      </c>
      <c r="P740" s="26">
        <v>0</v>
      </c>
      <c r="Q740" s="26">
        <v>5245646.99</v>
      </c>
      <c r="R740" s="26">
        <v>98.695145625587998</v>
      </c>
      <c r="S740" s="26"/>
      <c r="X740">
        <v>0</v>
      </c>
      <c r="Z740">
        <v>0</v>
      </c>
      <c r="AB740">
        <v>0</v>
      </c>
    </row>
    <row r="741" spans="1:28" x14ac:dyDescent="0.2">
      <c r="A741" s="10" t="s">
        <v>1076</v>
      </c>
      <c r="B741" s="86" t="s">
        <v>1074</v>
      </c>
      <c r="C741" s="26">
        <v>5315000</v>
      </c>
      <c r="D741" s="26">
        <v>0</v>
      </c>
      <c r="E741" s="26">
        <v>0</v>
      </c>
      <c r="F741" s="26">
        <v>0</v>
      </c>
      <c r="G741" s="26">
        <v>0</v>
      </c>
      <c r="H741" s="26">
        <v>5315000</v>
      </c>
      <c r="I741" s="26">
        <v>5315000</v>
      </c>
      <c r="J741" s="26">
        <v>5315000</v>
      </c>
      <c r="K741" s="26">
        <v>69353.009999999995</v>
      </c>
      <c r="L741" s="26">
        <v>69353.009999999995</v>
      </c>
      <c r="M741" s="26">
        <v>0</v>
      </c>
      <c r="N741" s="26">
        <v>0</v>
      </c>
      <c r="O741" s="26">
        <v>0</v>
      </c>
      <c r="P741" s="26">
        <v>0</v>
      </c>
      <c r="Q741" s="26">
        <v>5245646.99</v>
      </c>
      <c r="R741" s="26">
        <v>98.695145625587998</v>
      </c>
      <c r="S741" s="26"/>
      <c r="X741">
        <v>0</v>
      </c>
      <c r="Z741">
        <v>0</v>
      </c>
      <c r="AB741">
        <v>0</v>
      </c>
    </row>
    <row r="742" spans="1:28" x14ac:dyDescent="0.2">
      <c r="A742" s="10" t="s">
        <v>1077</v>
      </c>
      <c r="B742" s="86" t="s">
        <v>1072</v>
      </c>
      <c r="C742" s="26">
        <v>5315000</v>
      </c>
      <c r="D742" s="26">
        <v>0</v>
      </c>
      <c r="E742" s="26">
        <v>0</v>
      </c>
      <c r="F742" s="26">
        <v>0</v>
      </c>
      <c r="G742" s="26">
        <v>0</v>
      </c>
      <c r="H742" s="26">
        <v>5315000</v>
      </c>
      <c r="I742" s="26">
        <v>5315000</v>
      </c>
      <c r="J742" s="26">
        <v>5315000</v>
      </c>
      <c r="K742" s="26">
        <v>69353.009999999995</v>
      </c>
      <c r="L742" s="26">
        <v>69353.009999999995</v>
      </c>
      <c r="M742" s="26">
        <v>0</v>
      </c>
      <c r="N742" s="26">
        <v>0</v>
      </c>
      <c r="O742" s="26">
        <v>0</v>
      </c>
      <c r="P742" s="26">
        <v>0</v>
      </c>
      <c r="Q742" s="26">
        <v>5245646.99</v>
      </c>
      <c r="R742" s="26">
        <v>98.695145625587998</v>
      </c>
      <c r="S742" s="26"/>
      <c r="X742">
        <v>0</v>
      </c>
      <c r="Z742">
        <v>0</v>
      </c>
      <c r="AB742">
        <v>0</v>
      </c>
    </row>
    <row r="743" spans="1:28" x14ac:dyDescent="0.2">
      <c r="A743" s="10" t="s">
        <v>1078</v>
      </c>
      <c r="B743" s="86" t="s">
        <v>532</v>
      </c>
      <c r="C743" s="26">
        <v>0</v>
      </c>
      <c r="D743" s="26">
        <v>108142387</v>
      </c>
      <c r="E743" s="26">
        <v>0</v>
      </c>
      <c r="F743" s="26">
        <v>0</v>
      </c>
      <c r="G743" s="26">
        <v>0</v>
      </c>
      <c r="H743" s="26">
        <v>108142387</v>
      </c>
      <c r="I743" s="26">
        <v>108142387</v>
      </c>
      <c r="J743" s="26">
        <v>108142387</v>
      </c>
      <c r="K743" s="26">
        <v>108142387</v>
      </c>
      <c r="L743" s="26">
        <v>108142387</v>
      </c>
      <c r="M743" s="26">
        <v>0</v>
      </c>
      <c r="N743" s="26">
        <v>0</v>
      </c>
      <c r="O743" s="26">
        <v>0</v>
      </c>
      <c r="P743" s="26">
        <v>0</v>
      </c>
      <c r="Q743" s="26">
        <v>0</v>
      </c>
      <c r="R743" s="26">
        <v>0</v>
      </c>
      <c r="S743" s="26"/>
      <c r="X743">
        <v>0</v>
      </c>
      <c r="Z743">
        <v>0</v>
      </c>
      <c r="AB743">
        <v>0</v>
      </c>
    </row>
    <row r="744" spans="1:28" x14ac:dyDescent="0.2">
      <c r="A744" s="10" t="s">
        <v>1079</v>
      </c>
      <c r="B744" s="86" t="s">
        <v>534</v>
      </c>
      <c r="C744" s="26">
        <v>0</v>
      </c>
      <c r="D744" s="26">
        <v>108142387</v>
      </c>
      <c r="E744" s="26">
        <v>0</v>
      </c>
      <c r="F744" s="26">
        <v>0</v>
      </c>
      <c r="G744" s="26">
        <v>0</v>
      </c>
      <c r="H744" s="26">
        <v>108142387</v>
      </c>
      <c r="I744" s="26">
        <v>108142387</v>
      </c>
      <c r="J744" s="26">
        <v>108142387</v>
      </c>
      <c r="K744" s="26">
        <v>108142387</v>
      </c>
      <c r="L744" s="26">
        <v>108142387</v>
      </c>
      <c r="M744" s="26">
        <v>0</v>
      </c>
      <c r="N744" s="26">
        <v>0</v>
      </c>
      <c r="O744" s="26">
        <v>0</v>
      </c>
      <c r="P744" s="26">
        <v>0</v>
      </c>
      <c r="Q744" s="26">
        <v>0</v>
      </c>
      <c r="R744" s="26">
        <v>0</v>
      </c>
      <c r="S744" s="26"/>
      <c r="X744">
        <v>0</v>
      </c>
      <c r="Z744">
        <v>0</v>
      </c>
      <c r="AB744">
        <v>0</v>
      </c>
    </row>
    <row r="745" spans="1:28" x14ac:dyDescent="0.2">
      <c r="A745" s="10" t="s">
        <v>1080</v>
      </c>
      <c r="B745" s="86" t="s">
        <v>534</v>
      </c>
      <c r="C745" s="26">
        <v>0</v>
      </c>
      <c r="D745" s="26">
        <v>108142387</v>
      </c>
      <c r="E745" s="26">
        <v>0</v>
      </c>
      <c r="F745" s="26">
        <v>0</v>
      </c>
      <c r="G745" s="26">
        <v>0</v>
      </c>
      <c r="H745" s="26">
        <v>108142387</v>
      </c>
      <c r="I745" s="26">
        <v>108142387</v>
      </c>
      <c r="J745" s="26">
        <v>108142387</v>
      </c>
      <c r="K745" s="26">
        <v>108142387</v>
      </c>
      <c r="L745" s="26">
        <v>108142387</v>
      </c>
      <c r="M745" s="26">
        <v>0</v>
      </c>
      <c r="N745" s="26">
        <v>0</v>
      </c>
      <c r="O745" s="26">
        <v>0</v>
      </c>
      <c r="P745" s="26">
        <v>0</v>
      </c>
      <c r="Q745" s="26">
        <v>0</v>
      </c>
      <c r="R745" s="26">
        <v>0</v>
      </c>
      <c r="S745" s="26"/>
      <c r="X745">
        <v>0</v>
      </c>
      <c r="Z745">
        <v>0</v>
      </c>
      <c r="AB745">
        <v>0</v>
      </c>
    </row>
    <row r="746" spans="1:28" x14ac:dyDescent="0.2">
      <c r="A746" s="10" t="s">
        <v>1081</v>
      </c>
      <c r="B746" s="86" t="s">
        <v>534</v>
      </c>
      <c r="C746" s="26">
        <v>0</v>
      </c>
      <c r="D746" s="26">
        <v>108142387</v>
      </c>
      <c r="E746" s="26">
        <v>0</v>
      </c>
      <c r="F746" s="26">
        <v>0</v>
      </c>
      <c r="G746" s="26">
        <v>0</v>
      </c>
      <c r="H746" s="26">
        <v>108142387</v>
      </c>
      <c r="I746" s="26">
        <v>108142387</v>
      </c>
      <c r="J746" s="26">
        <v>108142387</v>
      </c>
      <c r="K746" s="26">
        <v>108142387</v>
      </c>
      <c r="L746" s="26">
        <v>108142387</v>
      </c>
      <c r="M746" s="26">
        <v>0</v>
      </c>
      <c r="N746" s="26">
        <v>0</v>
      </c>
      <c r="O746" s="26">
        <v>0</v>
      </c>
      <c r="P746" s="26">
        <v>0</v>
      </c>
      <c r="Q746" s="26">
        <v>0</v>
      </c>
      <c r="R746" s="26">
        <v>0</v>
      </c>
      <c r="S746" s="26"/>
      <c r="X746">
        <v>0</v>
      </c>
      <c r="Z746">
        <v>0</v>
      </c>
      <c r="AB746">
        <v>0</v>
      </c>
    </row>
    <row r="747" spans="1:28" x14ac:dyDescent="0.2">
      <c r="A747" s="10" t="s">
        <v>1082</v>
      </c>
      <c r="B747" s="86" t="s">
        <v>534</v>
      </c>
      <c r="C747" s="26">
        <v>0</v>
      </c>
      <c r="D747" s="26">
        <v>108142387</v>
      </c>
      <c r="E747" s="26">
        <v>0</v>
      </c>
      <c r="F747" s="26">
        <v>0</v>
      </c>
      <c r="G747" s="26">
        <v>0</v>
      </c>
      <c r="H747" s="26">
        <v>108142387</v>
      </c>
      <c r="I747" s="26">
        <v>108142387</v>
      </c>
      <c r="J747" s="26">
        <v>108142387</v>
      </c>
      <c r="K747" s="26">
        <v>108142387</v>
      </c>
      <c r="L747" s="26">
        <v>108142387</v>
      </c>
      <c r="M747" s="26">
        <v>0</v>
      </c>
      <c r="N747" s="26">
        <v>0</v>
      </c>
      <c r="O747" s="26">
        <v>0</v>
      </c>
      <c r="P747" s="26">
        <v>0</v>
      </c>
      <c r="Q747" s="26">
        <v>0</v>
      </c>
      <c r="R747" s="26">
        <v>0</v>
      </c>
      <c r="S747" s="26"/>
      <c r="X747">
        <v>0</v>
      </c>
      <c r="Z747">
        <v>0</v>
      </c>
      <c r="AB747">
        <v>0</v>
      </c>
    </row>
    <row r="748" spans="1:28" ht="25.5" x14ac:dyDescent="0.2">
      <c r="A748" s="10" t="s">
        <v>1083</v>
      </c>
      <c r="B748" s="87" t="s">
        <v>1084</v>
      </c>
      <c r="C748" s="26">
        <v>0</v>
      </c>
      <c r="D748" s="26">
        <v>3241783</v>
      </c>
      <c r="E748" s="26">
        <v>0</v>
      </c>
      <c r="F748" s="26">
        <v>0</v>
      </c>
      <c r="G748" s="26">
        <v>0</v>
      </c>
      <c r="H748" s="26">
        <v>3241783</v>
      </c>
      <c r="I748" s="26">
        <v>3241783</v>
      </c>
      <c r="J748" s="26">
        <v>3241783</v>
      </c>
      <c r="K748" s="26">
        <v>3241783</v>
      </c>
      <c r="L748" s="26">
        <v>3241783</v>
      </c>
      <c r="M748" s="26">
        <v>0</v>
      </c>
      <c r="N748" s="26">
        <v>0</v>
      </c>
      <c r="O748" s="26">
        <v>0</v>
      </c>
      <c r="P748" s="26">
        <v>0</v>
      </c>
      <c r="Q748" s="26">
        <v>0</v>
      </c>
      <c r="R748" s="26">
        <v>0</v>
      </c>
      <c r="S748" s="26"/>
      <c r="X748">
        <v>0</v>
      </c>
      <c r="Z748">
        <v>0</v>
      </c>
      <c r="AB748">
        <v>0</v>
      </c>
    </row>
    <row r="749" spans="1:28" ht="25.5" x14ac:dyDescent="0.2">
      <c r="A749" s="10" t="s">
        <v>1085</v>
      </c>
      <c r="B749" s="87" t="s">
        <v>1084</v>
      </c>
      <c r="C749" s="26">
        <v>0</v>
      </c>
      <c r="D749" s="26">
        <v>3241783</v>
      </c>
      <c r="E749" s="26">
        <v>0</v>
      </c>
      <c r="F749" s="26">
        <v>0</v>
      </c>
      <c r="G749" s="26">
        <v>0</v>
      </c>
      <c r="H749" s="26">
        <v>3241783</v>
      </c>
      <c r="I749" s="26">
        <v>3241783</v>
      </c>
      <c r="J749" s="26">
        <v>3241783</v>
      </c>
      <c r="K749" s="26">
        <v>3241783</v>
      </c>
      <c r="L749" s="26">
        <v>3241783</v>
      </c>
      <c r="M749" s="26">
        <v>0</v>
      </c>
      <c r="N749" s="26">
        <v>0</v>
      </c>
      <c r="O749" s="26">
        <v>0</v>
      </c>
      <c r="P749" s="26">
        <v>0</v>
      </c>
      <c r="Q749" s="26">
        <v>0</v>
      </c>
      <c r="R749" s="26">
        <v>0</v>
      </c>
      <c r="S749" s="26"/>
      <c r="X749">
        <v>0</v>
      </c>
      <c r="Z749">
        <v>0</v>
      </c>
      <c r="AB749">
        <v>0</v>
      </c>
    </row>
    <row r="750" spans="1:28" ht="25.5" x14ac:dyDescent="0.2">
      <c r="A750" s="10" t="s">
        <v>1086</v>
      </c>
      <c r="B750" s="87" t="s">
        <v>1087</v>
      </c>
      <c r="C750" s="26">
        <v>0</v>
      </c>
      <c r="D750" s="26">
        <v>4515696</v>
      </c>
      <c r="E750" s="26">
        <v>0</v>
      </c>
      <c r="F750" s="26">
        <v>0</v>
      </c>
      <c r="G750" s="26">
        <v>0</v>
      </c>
      <c r="H750" s="26">
        <v>4515696</v>
      </c>
      <c r="I750" s="26">
        <v>4515696</v>
      </c>
      <c r="J750" s="26">
        <v>4515696</v>
      </c>
      <c r="K750" s="26">
        <v>4515696</v>
      </c>
      <c r="L750" s="26">
        <v>4515696</v>
      </c>
      <c r="M750" s="26">
        <v>0</v>
      </c>
      <c r="N750" s="26">
        <v>0</v>
      </c>
      <c r="O750" s="26">
        <v>0</v>
      </c>
      <c r="P750" s="26">
        <v>0</v>
      </c>
      <c r="Q750" s="26">
        <v>0</v>
      </c>
      <c r="R750" s="26">
        <v>0</v>
      </c>
      <c r="S750" s="26"/>
      <c r="X750">
        <v>0</v>
      </c>
      <c r="Z750">
        <v>0</v>
      </c>
      <c r="AB750">
        <v>0</v>
      </c>
    </row>
    <row r="751" spans="1:28" x14ac:dyDescent="0.2">
      <c r="A751" s="10" t="s">
        <v>1088</v>
      </c>
      <c r="B751" s="86" t="s">
        <v>1089</v>
      </c>
      <c r="C751" s="26">
        <v>0</v>
      </c>
      <c r="D751" s="26">
        <v>4515696</v>
      </c>
      <c r="E751" s="26">
        <v>0</v>
      </c>
      <c r="F751" s="26">
        <v>0</v>
      </c>
      <c r="G751" s="26">
        <v>0</v>
      </c>
      <c r="H751" s="26">
        <v>4515696</v>
      </c>
      <c r="I751" s="26">
        <v>4515696</v>
      </c>
      <c r="J751" s="26">
        <v>4515696</v>
      </c>
      <c r="K751" s="26">
        <v>4515696</v>
      </c>
      <c r="L751" s="26">
        <v>4515696</v>
      </c>
      <c r="M751" s="26">
        <v>0</v>
      </c>
      <c r="N751" s="26">
        <v>0</v>
      </c>
      <c r="O751" s="26">
        <v>0</v>
      </c>
      <c r="P751" s="26">
        <v>0</v>
      </c>
      <c r="Q751" s="26">
        <v>0</v>
      </c>
      <c r="R751" s="26">
        <v>0</v>
      </c>
      <c r="S751" s="26"/>
      <c r="X751">
        <v>0</v>
      </c>
      <c r="Z751">
        <v>0</v>
      </c>
      <c r="AB751">
        <v>0</v>
      </c>
    </row>
    <row r="752" spans="1:28" ht="25.5" x14ac:dyDescent="0.2">
      <c r="A752" s="10" t="s">
        <v>1090</v>
      </c>
      <c r="B752" s="87" t="s">
        <v>1091</v>
      </c>
      <c r="C752" s="26">
        <v>0</v>
      </c>
      <c r="D752" s="26">
        <v>384908</v>
      </c>
      <c r="E752" s="26">
        <v>0</v>
      </c>
      <c r="F752" s="26">
        <v>0</v>
      </c>
      <c r="G752" s="26">
        <v>0</v>
      </c>
      <c r="H752" s="26">
        <v>384908</v>
      </c>
      <c r="I752" s="26">
        <v>384908</v>
      </c>
      <c r="J752" s="26">
        <v>384908</v>
      </c>
      <c r="K752" s="26">
        <v>384908</v>
      </c>
      <c r="L752" s="26">
        <v>384908</v>
      </c>
      <c r="M752" s="26">
        <v>0</v>
      </c>
      <c r="N752" s="26">
        <v>0</v>
      </c>
      <c r="O752" s="26">
        <v>0</v>
      </c>
      <c r="P752" s="26">
        <v>0</v>
      </c>
      <c r="Q752" s="26">
        <v>0</v>
      </c>
      <c r="R752" s="26">
        <v>0</v>
      </c>
      <c r="S752" s="26"/>
      <c r="X752">
        <v>0</v>
      </c>
      <c r="Z752">
        <v>0</v>
      </c>
      <c r="AB752">
        <v>0</v>
      </c>
    </row>
    <row r="753" spans="1:28" x14ac:dyDescent="0.2">
      <c r="A753" s="10" t="s">
        <v>1092</v>
      </c>
      <c r="B753" s="86" t="s">
        <v>1093</v>
      </c>
      <c r="C753" s="26">
        <v>0</v>
      </c>
      <c r="D753" s="26">
        <v>384908</v>
      </c>
      <c r="E753" s="26">
        <v>0</v>
      </c>
      <c r="F753" s="26">
        <v>0</v>
      </c>
      <c r="G753" s="26">
        <v>0</v>
      </c>
      <c r="H753" s="26">
        <v>384908</v>
      </c>
      <c r="I753" s="26">
        <v>384908</v>
      </c>
      <c r="J753" s="26">
        <v>384908</v>
      </c>
      <c r="K753" s="26">
        <v>384908</v>
      </c>
      <c r="L753" s="26">
        <v>384908</v>
      </c>
      <c r="M753" s="26">
        <v>0</v>
      </c>
      <c r="N753" s="26">
        <v>0</v>
      </c>
      <c r="O753" s="26">
        <v>0</v>
      </c>
      <c r="P753" s="26">
        <v>0</v>
      </c>
      <c r="Q753" s="26">
        <v>0</v>
      </c>
      <c r="R753" s="26">
        <v>0</v>
      </c>
      <c r="S753" s="26"/>
      <c r="X753">
        <v>0</v>
      </c>
      <c r="Z753">
        <v>0</v>
      </c>
      <c r="AB753">
        <v>0</v>
      </c>
    </row>
    <row r="754" spans="1:28" ht="25.5" x14ac:dyDescent="0.2">
      <c r="A754" s="10" t="s">
        <v>1094</v>
      </c>
      <c r="B754" s="87" t="s">
        <v>1095</v>
      </c>
      <c r="C754" s="26">
        <v>0</v>
      </c>
      <c r="D754" s="26">
        <v>75705765</v>
      </c>
      <c r="E754" s="26">
        <v>0</v>
      </c>
      <c r="F754" s="26">
        <v>0</v>
      </c>
      <c r="G754" s="26">
        <v>0</v>
      </c>
      <c r="H754" s="26">
        <v>75705765</v>
      </c>
      <c r="I754" s="26">
        <v>75705765</v>
      </c>
      <c r="J754" s="26">
        <v>75705765</v>
      </c>
      <c r="K754" s="26">
        <v>75705765</v>
      </c>
      <c r="L754" s="26">
        <v>75705765</v>
      </c>
      <c r="M754" s="26">
        <v>0</v>
      </c>
      <c r="N754" s="26">
        <v>0</v>
      </c>
      <c r="O754" s="26">
        <v>0</v>
      </c>
      <c r="P754" s="26">
        <v>0</v>
      </c>
      <c r="Q754" s="26">
        <v>0</v>
      </c>
      <c r="R754" s="26">
        <v>0</v>
      </c>
      <c r="S754" s="26"/>
      <c r="X754">
        <v>0</v>
      </c>
      <c r="Z754">
        <v>0</v>
      </c>
      <c r="AB754">
        <v>0</v>
      </c>
    </row>
    <row r="755" spans="1:28" ht="25.5" x14ac:dyDescent="0.2">
      <c r="A755" s="10" t="s">
        <v>1096</v>
      </c>
      <c r="B755" s="87" t="s">
        <v>1095</v>
      </c>
      <c r="C755" s="26">
        <v>0</v>
      </c>
      <c r="D755" s="26">
        <v>75705765</v>
      </c>
      <c r="E755" s="26">
        <v>0</v>
      </c>
      <c r="F755" s="26">
        <v>0</v>
      </c>
      <c r="G755" s="26">
        <v>0</v>
      </c>
      <c r="H755" s="26">
        <v>75705765</v>
      </c>
      <c r="I755" s="26">
        <v>75705765</v>
      </c>
      <c r="J755" s="26">
        <v>75705765</v>
      </c>
      <c r="K755" s="26">
        <v>75705765</v>
      </c>
      <c r="L755" s="26">
        <v>75705765</v>
      </c>
      <c r="M755" s="26">
        <v>0</v>
      </c>
      <c r="N755" s="26">
        <v>0</v>
      </c>
      <c r="O755" s="26">
        <v>0</v>
      </c>
      <c r="P755" s="26">
        <v>0</v>
      </c>
      <c r="Q755" s="26">
        <v>0</v>
      </c>
      <c r="R755" s="26">
        <v>0</v>
      </c>
      <c r="S755" s="26"/>
      <c r="X755">
        <v>0</v>
      </c>
      <c r="Z755">
        <v>0</v>
      </c>
      <c r="AB755">
        <v>0</v>
      </c>
    </row>
    <row r="756" spans="1:28" x14ac:dyDescent="0.2">
      <c r="A756" s="10" t="s">
        <v>1097</v>
      </c>
      <c r="B756" s="86" t="s">
        <v>1098</v>
      </c>
      <c r="C756" s="26">
        <v>0</v>
      </c>
      <c r="D756" s="26">
        <v>24294235</v>
      </c>
      <c r="E756" s="26">
        <v>0</v>
      </c>
      <c r="F756" s="26">
        <v>0</v>
      </c>
      <c r="G756" s="26">
        <v>0</v>
      </c>
      <c r="H756" s="26">
        <v>24294235</v>
      </c>
      <c r="I756" s="26">
        <v>24294235</v>
      </c>
      <c r="J756" s="26">
        <v>24294235</v>
      </c>
      <c r="K756" s="26">
        <v>24294235</v>
      </c>
      <c r="L756" s="26">
        <v>24294235</v>
      </c>
      <c r="M756" s="26">
        <v>0</v>
      </c>
      <c r="N756" s="26">
        <v>0</v>
      </c>
      <c r="O756" s="26">
        <v>0</v>
      </c>
      <c r="P756" s="26">
        <v>0</v>
      </c>
      <c r="Q756" s="26">
        <v>0</v>
      </c>
      <c r="R756" s="26">
        <v>0</v>
      </c>
      <c r="S756" s="26"/>
      <c r="X756">
        <v>0</v>
      </c>
      <c r="Z756">
        <v>0</v>
      </c>
      <c r="AB756">
        <v>0</v>
      </c>
    </row>
    <row r="757" spans="1:28" ht="25.5" x14ac:dyDescent="0.2">
      <c r="A757" s="10" t="s">
        <v>1099</v>
      </c>
      <c r="B757" s="87" t="s">
        <v>1100</v>
      </c>
      <c r="C757" s="26">
        <v>0</v>
      </c>
      <c r="D757" s="26">
        <v>24294235</v>
      </c>
      <c r="E757" s="26">
        <v>0</v>
      </c>
      <c r="F757" s="26">
        <v>0</v>
      </c>
      <c r="G757" s="26">
        <v>0</v>
      </c>
      <c r="H757" s="26">
        <v>24294235</v>
      </c>
      <c r="I757" s="26">
        <v>24294235</v>
      </c>
      <c r="J757" s="26">
        <v>24294235</v>
      </c>
      <c r="K757" s="26">
        <v>24294235</v>
      </c>
      <c r="L757" s="26">
        <v>24294235</v>
      </c>
      <c r="M757" s="26">
        <v>0</v>
      </c>
      <c r="N757" s="26">
        <v>0</v>
      </c>
      <c r="O757" s="26">
        <v>0</v>
      </c>
      <c r="P757" s="26">
        <v>0</v>
      </c>
      <c r="Q757" s="26">
        <v>0</v>
      </c>
      <c r="R757" s="26">
        <v>0</v>
      </c>
      <c r="S757" s="26"/>
      <c r="X757">
        <v>0</v>
      </c>
      <c r="Z757">
        <v>0</v>
      </c>
      <c r="AB757">
        <v>0</v>
      </c>
    </row>
    <row r="758" spans="1:28" x14ac:dyDescent="0.2">
      <c r="A758" s="10" t="s">
        <v>1101</v>
      </c>
      <c r="B758" s="86" t="s">
        <v>1102</v>
      </c>
      <c r="C758" s="26">
        <v>138114693000</v>
      </c>
      <c r="D758" s="26">
        <v>2881043055</v>
      </c>
      <c r="E758" s="26">
        <v>0</v>
      </c>
      <c r="F758" s="26">
        <v>0</v>
      </c>
      <c r="G758" s="26">
        <v>0</v>
      </c>
      <c r="H758" s="26">
        <v>140995736055</v>
      </c>
      <c r="I758" s="26">
        <v>140995736055</v>
      </c>
      <c r="J758" s="26">
        <v>140995736055</v>
      </c>
      <c r="K758" s="26">
        <v>40166681447.269997</v>
      </c>
      <c r="L758" s="26">
        <v>40166681447.269997</v>
      </c>
      <c r="M758" s="26">
        <v>0</v>
      </c>
      <c r="N758" s="26">
        <v>0</v>
      </c>
      <c r="O758" s="26">
        <v>0</v>
      </c>
      <c r="P758" s="26">
        <v>0</v>
      </c>
      <c r="Q758" s="26">
        <v>100829054607.73</v>
      </c>
      <c r="R758" s="26">
        <v>376.72878956769</v>
      </c>
      <c r="S758" s="26"/>
      <c r="X758">
        <v>0</v>
      </c>
      <c r="Z758">
        <v>0</v>
      </c>
      <c r="AB758">
        <v>0</v>
      </c>
    </row>
    <row r="759" spans="1:28" x14ac:dyDescent="0.2">
      <c r="A759" s="10" t="s">
        <v>1103</v>
      </c>
      <c r="B759" s="86" t="s">
        <v>57</v>
      </c>
      <c r="C759" s="26">
        <v>138114693000</v>
      </c>
      <c r="D759" s="26">
        <v>2881043055</v>
      </c>
      <c r="E759" s="26">
        <v>0</v>
      </c>
      <c r="F759" s="26">
        <v>0</v>
      </c>
      <c r="G759" s="26">
        <v>0</v>
      </c>
      <c r="H759" s="26">
        <v>140995736055</v>
      </c>
      <c r="I759" s="26">
        <v>140995736055</v>
      </c>
      <c r="J759" s="26">
        <v>140995736055</v>
      </c>
      <c r="K759" s="26">
        <v>40166681447.269997</v>
      </c>
      <c r="L759" s="26">
        <v>40166681447.269997</v>
      </c>
      <c r="M759" s="26">
        <v>0</v>
      </c>
      <c r="N759" s="26">
        <v>0</v>
      </c>
      <c r="O759" s="26">
        <v>0</v>
      </c>
      <c r="P759" s="26">
        <v>0</v>
      </c>
      <c r="Q759" s="26">
        <v>100829054607.73</v>
      </c>
      <c r="R759" s="26">
        <v>376.72878956769</v>
      </c>
      <c r="S759" s="26"/>
      <c r="X759">
        <v>0</v>
      </c>
      <c r="Z759">
        <v>0</v>
      </c>
      <c r="AB759">
        <v>0</v>
      </c>
    </row>
    <row r="760" spans="1:28" x14ac:dyDescent="0.2">
      <c r="A760" s="10" t="s">
        <v>1104</v>
      </c>
      <c r="B760" s="86" t="s">
        <v>59</v>
      </c>
      <c r="C760" s="26">
        <v>138113000000</v>
      </c>
      <c r="D760" s="26">
        <v>0</v>
      </c>
      <c r="E760" s="26">
        <v>0</v>
      </c>
      <c r="F760" s="26">
        <v>0</v>
      </c>
      <c r="G760" s="26">
        <v>0</v>
      </c>
      <c r="H760" s="26">
        <v>138113000000</v>
      </c>
      <c r="I760" s="26">
        <v>138113000000</v>
      </c>
      <c r="J760" s="26">
        <v>138113000000</v>
      </c>
      <c r="K760" s="26">
        <v>37285638364.470001</v>
      </c>
      <c r="L760" s="26">
        <v>37285638364.470001</v>
      </c>
      <c r="M760" s="26">
        <v>0</v>
      </c>
      <c r="N760" s="26">
        <v>0</v>
      </c>
      <c r="O760" s="26">
        <v>0</v>
      </c>
      <c r="P760" s="26">
        <v>0</v>
      </c>
      <c r="Q760" s="26">
        <v>100827361635.53</v>
      </c>
      <c r="R760" s="26">
        <v>276.73043162321306</v>
      </c>
      <c r="S760" s="26"/>
      <c r="X760">
        <v>0</v>
      </c>
      <c r="Z760">
        <v>0</v>
      </c>
      <c r="AB760">
        <v>0</v>
      </c>
    </row>
    <row r="761" spans="1:28" x14ac:dyDescent="0.2">
      <c r="A761" s="10" t="s">
        <v>1105</v>
      </c>
      <c r="B761" s="86" t="s">
        <v>220</v>
      </c>
      <c r="C761" s="26">
        <v>138113000000</v>
      </c>
      <c r="D761" s="26">
        <v>0</v>
      </c>
      <c r="E761" s="26">
        <v>0</v>
      </c>
      <c r="F761" s="26">
        <v>0</v>
      </c>
      <c r="G761" s="26">
        <v>0</v>
      </c>
      <c r="H761" s="26">
        <v>138113000000</v>
      </c>
      <c r="I761" s="26">
        <v>138113000000</v>
      </c>
      <c r="J761" s="26">
        <v>138113000000</v>
      </c>
      <c r="K761" s="26">
        <v>37285638364.470001</v>
      </c>
      <c r="L761" s="26">
        <v>37285638364.470001</v>
      </c>
      <c r="M761" s="26">
        <v>0</v>
      </c>
      <c r="N761" s="26">
        <v>0</v>
      </c>
      <c r="O761" s="26">
        <v>0</v>
      </c>
      <c r="P761" s="26">
        <v>0</v>
      </c>
      <c r="Q761" s="26">
        <v>100827361635.53</v>
      </c>
      <c r="R761" s="26">
        <v>276.73043162321306</v>
      </c>
      <c r="S761" s="26"/>
      <c r="X761">
        <v>0</v>
      </c>
      <c r="Z761">
        <v>0</v>
      </c>
      <c r="AB761">
        <v>0</v>
      </c>
    </row>
    <row r="762" spans="1:28" x14ac:dyDescent="0.2">
      <c r="A762" s="10" t="s">
        <v>1106</v>
      </c>
      <c r="B762" s="86" t="s">
        <v>386</v>
      </c>
      <c r="C762" s="26">
        <v>138113000000</v>
      </c>
      <c r="D762" s="26">
        <v>0</v>
      </c>
      <c r="E762" s="26">
        <v>0</v>
      </c>
      <c r="F762" s="26">
        <v>0</v>
      </c>
      <c r="G762" s="26">
        <v>0</v>
      </c>
      <c r="H762" s="26">
        <v>138113000000</v>
      </c>
      <c r="I762" s="26">
        <v>138113000000</v>
      </c>
      <c r="J762" s="26">
        <v>138113000000</v>
      </c>
      <c r="K762" s="26">
        <v>37285638364.470001</v>
      </c>
      <c r="L762" s="26">
        <v>37285638364.470001</v>
      </c>
      <c r="M762" s="26">
        <v>0</v>
      </c>
      <c r="N762" s="26">
        <v>0</v>
      </c>
      <c r="O762" s="26">
        <v>0</v>
      </c>
      <c r="P762" s="26">
        <v>0</v>
      </c>
      <c r="Q762" s="26">
        <v>100827361635.53</v>
      </c>
      <c r="R762" s="26">
        <v>276.73043162321306</v>
      </c>
      <c r="S762" s="26"/>
      <c r="X762">
        <v>0</v>
      </c>
      <c r="Z762">
        <v>0</v>
      </c>
      <c r="AB762">
        <v>0</v>
      </c>
    </row>
    <row r="763" spans="1:28" x14ac:dyDescent="0.2">
      <c r="A763" s="10" t="s">
        <v>1107</v>
      </c>
      <c r="B763" s="86" t="s">
        <v>624</v>
      </c>
      <c r="C763" s="26">
        <v>44467000000</v>
      </c>
      <c r="D763" s="26">
        <v>0</v>
      </c>
      <c r="E763" s="26">
        <v>0</v>
      </c>
      <c r="F763" s="26">
        <v>0</v>
      </c>
      <c r="G763" s="26">
        <v>0</v>
      </c>
      <c r="H763" s="26">
        <v>44467000000</v>
      </c>
      <c r="I763" s="26">
        <v>44467000000</v>
      </c>
      <c r="J763" s="26">
        <v>44467000000</v>
      </c>
      <c r="K763" s="26">
        <v>11036240529</v>
      </c>
      <c r="L763" s="26">
        <v>11036240529</v>
      </c>
      <c r="M763" s="26">
        <v>0</v>
      </c>
      <c r="N763" s="26">
        <v>0</v>
      </c>
      <c r="O763" s="26">
        <v>0</v>
      </c>
      <c r="P763" s="26">
        <v>0</v>
      </c>
      <c r="Q763" s="26">
        <v>33430759471</v>
      </c>
      <c r="R763" s="26">
        <v>87.2957725250279</v>
      </c>
      <c r="S763" s="26"/>
      <c r="X763">
        <v>0</v>
      </c>
      <c r="Z763">
        <v>0</v>
      </c>
      <c r="AB763">
        <v>0</v>
      </c>
    </row>
    <row r="764" spans="1:28" x14ac:dyDescent="0.2">
      <c r="A764" s="10" t="s">
        <v>1108</v>
      </c>
      <c r="B764" s="86" t="s">
        <v>1057</v>
      </c>
      <c r="C764" s="26">
        <v>44467000000</v>
      </c>
      <c r="D764" s="26">
        <v>0</v>
      </c>
      <c r="E764" s="26">
        <v>0</v>
      </c>
      <c r="F764" s="26">
        <v>0</v>
      </c>
      <c r="G764" s="26">
        <v>0</v>
      </c>
      <c r="H764" s="26">
        <v>44467000000</v>
      </c>
      <c r="I764" s="26">
        <v>44467000000</v>
      </c>
      <c r="J764" s="26">
        <v>44467000000</v>
      </c>
      <c r="K764" s="26">
        <v>11036240529</v>
      </c>
      <c r="L764" s="26">
        <v>11036240529</v>
      </c>
      <c r="M764" s="26">
        <v>0</v>
      </c>
      <c r="N764" s="26">
        <v>0</v>
      </c>
      <c r="O764" s="26">
        <v>0</v>
      </c>
      <c r="P764" s="26">
        <v>0</v>
      </c>
      <c r="Q764" s="26">
        <v>33430759471</v>
      </c>
      <c r="R764" s="26">
        <v>87.2957725250279</v>
      </c>
      <c r="S764" s="26"/>
      <c r="X764">
        <v>0</v>
      </c>
      <c r="Z764">
        <v>0</v>
      </c>
      <c r="AB764">
        <v>0</v>
      </c>
    </row>
    <row r="765" spans="1:28" x14ac:dyDescent="0.2">
      <c r="A765" s="10" t="s">
        <v>1109</v>
      </c>
      <c r="B765" s="86" t="s">
        <v>1110</v>
      </c>
      <c r="C765" s="26">
        <v>44467000000</v>
      </c>
      <c r="D765" s="26">
        <v>0</v>
      </c>
      <c r="E765" s="26">
        <v>0</v>
      </c>
      <c r="F765" s="26">
        <v>0</v>
      </c>
      <c r="G765" s="26">
        <v>0</v>
      </c>
      <c r="H765" s="26">
        <v>44467000000</v>
      </c>
      <c r="I765" s="26">
        <v>44467000000</v>
      </c>
      <c r="J765" s="26">
        <v>44467000000</v>
      </c>
      <c r="K765" s="26">
        <v>11036240529</v>
      </c>
      <c r="L765" s="26">
        <v>11036240529</v>
      </c>
      <c r="M765" s="26">
        <v>0</v>
      </c>
      <c r="N765" s="26">
        <v>0</v>
      </c>
      <c r="O765" s="26">
        <v>0</v>
      </c>
      <c r="P765" s="26">
        <v>0</v>
      </c>
      <c r="Q765" s="26">
        <v>33430759471</v>
      </c>
      <c r="R765" s="26">
        <v>87.2957725250279</v>
      </c>
      <c r="S765" s="26"/>
      <c r="X765">
        <v>0</v>
      </c>
      <c r="Z765">
        <v>0</v>
      </c>
      <c r="AB765">
        <v>0</v>
      </c>
    </row>
    <row r="766" spans="1:28" x14ac:dyDescent="0.2">
      <c r="A766" s="10" t="s">
        <v>1111</v>
      </c>
      <c r="B766" s="86" t="s">
        <v>1112</v>
      </c>
      <c r="C766" s="26">
        <v>40880000000</v>
      </c>
      <c r="D766" s="26">
        <v>0</v>
      </c>
      <c r="E766" s="26">
        <v>0</v>
      </c>
      <c r="F766" s="26">
        <v>0</v>
      </c>
      <c r="G766" s="26">
        <v>0</v>
      </c>
      <c r="H766" s="26">
        <v>40880000000</v>
      </c>
      <c r="I766" s="26">
        <v>40880000000</v>
      </c>
      <c r="J766" s="26">
        <v>40880000000</v>
      </c>
      <c r="K766" s="26">
        <v>7666208422</v>
      </c>
      <c r="L766" s="26">
        <v>7666208422</v>
      </c>
      <c r="M766" s="26">
        <v>0</v>
      </c>
      <c r="N766" s="26">
        <v>0</v>
      </c>
      <c r="O766" s="26">
        <v>0</v>
      </c>
      <c r="P766" s="26">
        <v>0</v>
      </c>
      <c r="Q766" s="26">
        <v>33213791578</v>
      </c>
      <c r="R766" s="26">
        <v>81.247043977495096</v>
      </c>
      <c r="S766" s="26"/>
      <c r="X766">
        <v>0</v>
      </c>
      <c r="Z766">
        <v>0</v>
      </c>
      <c r="AB766">
        <v>0</v>
      </c>
    </row>
    <row r="767" spans="1:28" x14ac:dyDescent="0.2">
      <c r="A767" s="10" t="s">
        <v>1113</v>
      </c>
      <c r="B767" s="86" t="s">
        <v>1114</v>
      </c>
      <c r="C767" s="26">
        <v>40880000000</v>
      </c>
      <c r="D767" s="26">
        <v>0</v>
      </c>
      <c r="E767" s="26">
        <v>0</v>
      </c>
      <c r="F767" s="26">
        <v>0</v>
      </c>
      <c r="G767" s="26">
        <v>0</v>
      </c>
      <c r="H767" s="26">
        <v>40880000000</v>
      </c>
      <c r="I767" s="26">
        <v>40880000000</v>
      </c>
      <c r="J767" s="26">
        <v>40880000000</v>
      </c>
      <c r="K767" s="26">
        <v>7666208422</v>
      </c>
      <c r="L767" s="26">
        <v>7666208422</v>
      </c>
      <c r="M767" s="26">
        <v>0</v>
      </c>
      <c r="N767" s="26">
        <v>0</v>
      </c>
      <c r="O767" s="26">
        <v>0</v>
      </c>
      <c r="P767" s="26">
        <v>0</v>
      </c>
      <c r="Q767" s="26">
        <v>33213791578</v>
      </c>
      <c r="R767" s="26">
        <v>81.247043977495096</v>
      </c>
      <c r="S767" s="26"/>
      <c r="X767">
        <v>0</v>
      </c>
      <c r="Z767">
        <v>0</v>
      </c>
      <c r="AB767">
        <v>0</v>
      </c>
    </row>
    <row r="768" spans="1:28" x14ac:dyDescent="0.2">
      <c r="A768" s="10" t="s">
        <v>1115</v>
      </c>
      <c r="B768" s="86" t="s">
        <v>1116</v>
      </c>
      <c r="C768" s="26">
        <v>3587000000</v>
      </c>
      <c r="D768" s="26">
        <v>0</v>
      </c>
      <c r="E768" s="26">
        <v>0</v>
      </c>
      <c r="F768" s="26">
        <v>0</v>
      </c>
      <c r="G768" s="26">
        <v>0</v>
      </c>
      <c r="H768" s="26">
        <v>3587000000</v>
      </c>
      <c r="I768" s="26">
        <v>3587000000</v>
      </c>
      <c r="J768" s="26">
        <v>3587000000</v>
      </c>
      <c r="K768" s="26">
        <v>3370032107</v>
      </c>
      <c r="L768" s="26">
        <v>3370032107</v>
      </c>
      <c r="M768" s="26">
        <v>0</v>
      </c>
      <c r="N768" s="26">
        <v>0</v>
      </c>
      <c r="O768" s="26">
        <v>0</v>
      </c>
      <c r="P768" s="26">
        <v>0</v>
      </c>
      <c r="Q768" s="26">
        <v>216967893</v>
      </c>
      <c r="R768" s="26">
        <v>6.0487285475327592</v>
      </c>
      <c r="S768" s="26"/>
      <c r="X768">
        <v>0</v>
      </c>
      <c r="Z768">
        <v>0</v>
      </c>
      <c r="AB768">
        <v>0</v>
      </c>
    </row>
    <row r="769" spans="1:28" x14ac:dyDescent="0.2">
      <c r="A769" s="10" t="s">
        <v>1117</v>
      </c>
      <c r="B769" s="86" t="s">
        <v>1118</v>
      </c>
      <c r="C769" s="26">
        <v>3587000000</v>
      </c>
      <c r="D769" s="26">
        <v>0</v>
      </c>
      <c r="E769" s="26">
        <v>0</v>
      </c>
      <c r="F769" s="26">
        <v>0</v>
      </c>
      <c r="G769" s="26">
        <v>0</v>
      </c>
      <c r="H769" s="26">
        <v>3587000000</v>
      </c>
      <c r="I769" s="26">
        <v>3587000000</v>
      </c>
      <c r="J769" s="26">
        <v>3587000000</v>
      </c>
      <c r="K769" s="26">
        <v>3370032107</v>
      </c>
      <c r="L769" s="26">
        <v>3370032107</v>
      </c>
      <c r="M769" s="26">
        <v>0</v>
      </c>
      <c r="N769" s="26">
        <v>0</v>
      </c>
      <c r="O769" s="26">
        <v>0</v>
      </c>
      <c r="P769" s="26">
        <v>0</v>
      </c>
      <c r="Q769" s="26">
        <v>216967893</v>
      </c>
      <c r="R769" s="26">
        <v>6.0487285475327592</v>
      </c>
      <c r="S769" s="26"/>
      <c r="X769">
        <v>0</v>
      </c>
      <c r="Z769">
        <v>0</v>
      </c>
      <c r="AB769">
        <v>0</v>
      </c>
    </row>
    <row r="770" spans="1:28" x14ac:dyDescent="0.2">
      <c r="A770" s="10" t="s">
        <v>1119</v>
      </c>
      <c r="B770" s="86" t="s">
        <v>403</v>
      </c>
      <c r="C770" s="26">
        <v>93646000000</v>
      </c>
      <c r="D770" s="26">
        <v>0</v>
      </c>
      <c r="E770" s="26">
        <v>0</v>
      </c>
      <c r="F770" s="26">
        <v>0</v>
      </c>
      <c r="G770" s="26">
        <v>0</v>
      </c>
      <c r="H770" s="26">
        <v>93646000000</v>
      </c>
      <c r="I770" s="26">
        <v>93646000000</v>
      </c>
      <c r="J770" s="26">
        <v>93646000000</v>
      </c>
      <c r="K770" s="26">
        <v>26249397835.470001</v>
      </c>
      <c r="L770" s="26">
        <v>26249397835.470001</v>
      </c>
      <c r="M770" s="26">
        <v>0</v>
      </c>
      <c r="N770" s="26">
        <v>0</v>
      </c>
      <c r="O770" s="26">
        <v>0</v>
      </c>
      <c r="P770" s="26">
        <v>0</v>
      </c>
      <c r="Q770" s="26">
        <v>67396602164.529999</v>
      </c>
      <c r="R770" s="26">
        <v>189.43465909818502</v>
      </c>
      <c r="S770" s="26"/>
      <c r="X770">
        <v>0</v>
      </c>
      <c r="Z770">
        <v>0</v>
      </c>
      <c r="AB770">
        <v>0</v>
      </c>
    </row>
    <row r="771" spans="1:28" x14ac:dyDescent="0.2">
      <c r="A771" s="10" t="s">
        <v>1120</v>
      </c>
      <c r="B771" s="86" t="s">
        <v>405</v>
      </c>
      <c r="C771" s="26">
        <v>93646000000</v>
      </c>
      <c r="D771" s="26">
        <v>0</v>
      </c>
      <c r="E771" s="26">
        <v>0</v>
      </c>
      <c r="F771" s="26">
        <v>0</v>
      </c>
      <c r="G771" s="26">
        <v>0</v>
      </c>
      <c r="H771" s="26">
        <v>93646000000</v>
      </c>
      <c r="I771" s="26">
        <v>93646000000</v>
      </c>
      <c r="J771" s="26">
        <v>93646000000</v>
      </c>
      <c r="K771" s="26">
        <v>26249397835.470001</v>
      </c>
      <c r="L771" s="26">
        <v>26249397835.470001</v>
      </c>
      <c r="M771" s="26">
        <v>0</v>
      </c>
      <c r="N771" s="26">
        <v>0</v>
      </c>
      <c r="O771" s="26">
        <v>0</v>
      </c>
      <c r="P771" s="26">
        <v>0</v>
      </c>
      <c r="Q771" s="26">
        <v>67396602164.529999</v>
      </c>
      <c r="R771" s="26">
        <v>189.43465909818502</v>
      </c>
      <c r="S771" s="26"/>
      <c r="X771">
        <v>0</v>
      </c>
      <c r="Z771">
        <v>0</v>
      </c>
      <c r="AB771">
        <v>0</v>
      </c>
    </row>
    <row r="772" spans="1:28" x14ac:dyDescent="0.2">
      <c r="A772" s="10" t="s">
        <v>1121</v>
      </c>
      <c r="B772" s="86" t="s">
        <v>1122</v>
      </c>
      <c r="C772" s="26">
        <v>2197000000</v>
      </c>
      <c r="D772" s="26">
        <v>0</v>
      </c>
      <c r="E772" s="26">
        <v>0</v>
      </c>
      <c r="F772" s="26">
        <v>0</v>
      </c>
      <c r="G772" s="26">
        <v>0</v>
      </c>
      <c r="H772" s="26">
        <v>2197000000</v>
      </c>
      <c r="I772" s="26">
        <v>2197000000</v>
      </c>
      <c r="J772" s="26">
        <v>2197000000</v>
      </c>
      <c r="K772" s="26">
        <v>1292904145</v>
      </c>
      <c r="L772" s="26">
        <v>1292904145</v>
      </c>
      <c r="M772" s="26">
        <v>0</v>
      </c>
      <c r="N772" s="26">
        <v>0</v>
      </c>
      <c r="O772" s="26">
        <v>0</v>
      </c>
      <c r="P772" s="26">
        <v>0</v>
      </c>
      <c r="Q772" s="26">
        <v>904095855</v>
      </c>
      <c r="R772" s="26">
        <v>41.151381656804702</v>
      </c>
      <c r="S772" s="26"/>
      <c r="X772">
        <v>0</v>
      </c>
      <c r="Z772">
        <v>0</v>
      </c>
      <c r="AB772">
        <v>0</v>
      </c>
    </row>
    <row r="773" spans="1:28" x14ac:dyDescent="0.2">
      <c r="A773" s="10" t="s">
        <v>1123</v>
      </c>
      <c r="B773" s="86" t="s">
        <v>1122</v>
      </c>
      <c r="C773" s="26">
        <v>2197000000</v>
      </c>
      <c r="D773" s="26">
        <v>0</v>
      </c>
      <c r="E773" s="26">
        <v>0</v>
      </c>
      <c r="F773" s="26">
        <v>0</v>
      </c>
      <c r="G773" s="26">
        <v>0</v>
      </c>
      <c r="H773" s="26">
        <v>2197000000</v>
      </c>
      <c r="I773" s="26">
        <v>2197000000</v>
      </c>
      <c r="J773" s="26">
        <v>2197000000</v>
      </c>
      <c r="K773" s="26">
        <v>1292904145</v>
      </c>
      <c r="L773" s="26">
        <v>1292904145</v>
      </c>
      <c r="M773" s="26">
        <v>0</v>
      </c>
      <c r="N773" s="26">
        <v>0</v>
      </c>
      <c r="O773" s="26">
        <v>0</v>
      </c>
      <c r="P773" s="26">
        <v>0</v>
      </c>
      <c r="Q773" s="26">
        <v>904095855</v>
      </c>
      <c r="R773" s="26">
        <v>41.151381656804702</v>
      </c>
      <c r="S773" s="26"/>
      <c r="X773">
        <v>0</v>
      </c>
      <c r="Z773">
        <v>0</v>
      </c>
      <c r="AB773">
        <v>0</v>
      </c>
    </row>
    <row r="774" spans="1:28" x14ac:dyDescent="0.2">
      <c r="A774" s="10" t="s">
        <v>1124</v>
      </c>
      <c r="B774" s="86" t="s">
        <v>1125</v>
      </c>
      <c r="C774" s="26">
        <v>2197000000</v>
      </c>
      <c r="D774" s="26">
        <v>0</v>
      </c>
      <c r="E774" s="26">
        <v>0</v>
      </c>
      <c r="F774" s="26">
        <v>0</v>
      </c>
      <c r="G774" s="26">
        <v>0</v>
      </c>
      <c r="H774" s="26">
        <v>2197000000</v>
      </c>
      <c r="I774" s="26">
        <v>2197000000</v>
      </c>
      <c r="J774" s="26">
        <v>2197000000</v>
      </c>
      <c r="K774" s="26">
        <v>1292904145</v>
      </c>
      <c r="L774" s="26">
        <v>1292904145</v>
      </c>
      <c r="M774" s="26">
        <v>0</v>
      </c>
      <c r="N774" s="26">
        <v>0</v>
      </c>
      <c r="O774" s="26">
        <v>0</v>
      </c>
      <c r="P774" s="26">
        <v>0</v>
      </c>
      <c r="Q774" s="26">
        <v>904095855</v>
      </c>
      <c r="R774" s="26">
        <v>41.151381656804702</v>
      </c>
      <c r="S774" s="26"/>
      <c r="X774">
        <v>0</v>
      </c>
      <c r="Z774">
        <v>0</v>
      </c>
      <c r="AB774">
        <v>0</v>
      </c>
    </row>
    <row r="775" spans="1:28" x14ac:dyDescent="0.2">
      <c r="A775" s="10" t="s">
        <v>1126</v>
      </c>
      <c r="B775" s="86" t="s">
        <v>1127</v>
      </c>
      <c r="C775" s="26">
        <v>77650000000</v>
      </c>
      <c r="D775" s="26">
        <v>0</v>
      </c>
      <c r="E775" s="26">
        <v>0</v>
      </c>
      <c r="F775" s="26">
        <v>0</v>
      </c>
      <c r="G775" s="26">
        <v>0</v>
      </c>
      <c r="H775" s="26">
        <v>77650000000</v>
      </c>
      <c r="I775" s="26">
        <v>77650000000</v>
      </c>
      <c r="J775" s="26">
        <v>77650000000</v>
      </c>
      <c r="K775" s="26">
        <v>21671250398.25</v>
      </c>
      <c r="L775" s="26">
        <v>21671250398.25</v>
      </c>
      <c r="M775" s="26">
        <v>0</v>
      </c>
      <c r="N775" s="26">
        <v>0</v>
      </c>
      <c r="O775" s="26">
        <v>0</v>
      </c>
      <c r="P775" s="26">
        <v>0</v>
      </c>
      <c r="Q775" s="26">
        <v>55978749601.75</v>
      </c>
      <c r="R775" s="26">
        <v>72.091113460077295</v>
      </c>
      <c r="S775" s="26"/>
      <c r="X775">
        <v>0</v>
      </c>
      <c r="Z775">
        <v>0</v>
      </c>
      <c r="AB775">
        <v>0</v>
      </c>
    </row>
    <row r="776" spans="1:28" x14ac:dyDescent="0.2">
      <c r="A776" s="10" t="s">
        <v>1128</v>
      </c>
      <c r="B776" s="86" t="s">
        <v>1127</v>
      </c>
      <c r="C776" s="26">
        <v>77650000000</v>
      </c>
      <c r="D776" s="26">
        <v>0</v>
      </c>
      <c r="E776" s="26">
        <v>0</v>
      </c>
      <c r="F776" s="26">
        <v>0</v>
      </c>
      <c r="G776" s="26">
        <v>0</v>
      </c>
      <c r="H776" s="26">
        <v>77650000000</v>
      </c>
      <c r="I776" s="26">
        <v>77650000000</v>
      </c>
      <c r="J776" s="26">
        <v>77650000000</v>
      </c>
      <c r="K776" s="26">
        <v>21671250398.25</v>
      </c>
      <c r="L776" s="26">
        <v>21671250398.25</v>
      </c>
      <c r="M776" s="26">
        <v>0</v>
      </c>
      <c r="N776" s="26">
        <v>0</v>
      </c>
      <c r="O776" s="26">
        <v>0</v>
      </c>
      <c r="P776" s="26">
        <v>0</v>
      </c>
      <c r="Q776" s="26">
        <v>55978749601.75</v>
      </c>
      <c r="R776" s="26">
        <v>72.091113460077295</v>
      </c>
      <c r="S776" s="26"/>
      <c r="X776">
        <v>0</v>
      </c>
      <c r="Z776">
        <v>0</v>
      </c>
      <c r="AB776">
        <v>0</v>
      </c>
    </row>
    <row r="777" spans="1:28" x14ac:dyDescent="0.2">
      <c r="A777" s="10" t="s">
        <v>1129</v>
      </c>
      <c r="B777" s="86" t="s">
        <v>1127</v>
      </c>
      <c r="C777" s="26">
        <v>77650000000</v>
      </c>
      <c r="D777" s="26">
        <v>0</v>
      </c>
      <c r="E777" s="26">
        <v>0</v>
      </c>
      <c r="F777" s="26">
        <v>0</v>
      </c>
      <c r="G777" s="26">
        <v>0</v>
      </c>
      <c r="H777" s="26">
        <v>77650000000</v>
      </c>
      <c r="I777" s="26">
        <v>77650000000</v>
      </c>
      <c r="J777" s="26">
        <v>77650000000</v>
      </c>
      <c r="K777" s="26">
        <v>21671250398.25</v>
      </c>
      <c r="L777" s="26">
        <v>21671250398.25</v>
      </c>
      <c r="M777" s="26">
        <v>0</v>
      </c>
      <c r="N777" s="26">
        <v>0</v>
      </c>
      <c r="O777" s="26">
        <v>0</v>
      </c>
      <c r="P777" s="26">
        <v>0</v>
      </c>
      <c r="Q777" s="26">
        <v>55978749601.75</v>
      </c>
      <c r="R777" s="26">
        <v>72.091113460077295</v>
      </c>
      <c r="S777" s="26"/>
      <c r="X777">
        <v>0</v>
      </c>
      <c r="Z777">
        <v>0</v>
      </c>
      <c r="AB777">
        <v>0</v>
      </c>
    </row>
    <row r="778" spans="1:28" x14ac:dyDescent="0.2">
      <c r="A778" s="10" t="s">
        <v>1130</v>
      </c>
      <c r="B778" s="86" t="s">
        <v>1131</v>
      </c>
      <c r="C778" s="26">
        <v>13799000000</v>
      </c>
      <c r="D778" s="26">
        <v>0</v>
      </c>
      <c r="E778" s="26">
        <v>0</v>
      </c>
      <c r="F778" s="26">
        <v>0</v>
      </c>
      <c r="G778" s="26">
        <v>0</v>
      </c>
      <c r="H778" s="26">
        <v>13799000000</v>
      </c>
      <c r="I778" s="26">
        <v>13799000000</v>
      </c>
      <c r="J778" s="26">
        <v>13799000000</v>
      </c>
      <c r="K778" s="26">
        <v>3285243292.2199998</v>
      </c>
      <c r="L778" s="26">
        <v>3285243292.2199998</v>
      </c>
      <c r="M778" s="26">
        <v>0</v>
      </c>
      <c r="N778" s="26">
        <v>0</v>
      </c>
      <c r="O778" s="26">
        <v>0</v>
      </c>
      <c r="P778" s="26">
        <v>0</v>
      </c>
      <c r="Q778" s="26">
        <v>10513756707.780001</v>
      </c>
      <c r="R778" s="26">
        <v>76.192163981302997</v>
      </c>
      <c r="S778" s="26"/>
      <c r="X778">
        <v>0</v>
      </c>
      <c r="Z778">
        <v>0</v>
      </c>
      <c r="AB778">
        <v>0</v>
      </c>
    </row>
    <row r="779" spans="1:28" x14ac:dyDescent="0.2">
      <c r="A779" s="10" t="s">
        <v>1132</v>
      </c>
      <c r="B779" s="86" t="s">
        <v>1131</v>
      </c>
      <c r="C779" s="26">
        <v>13799000000</v>
      </c>
      <c r="D779" s="26">
        <v>0</v>
      </c>
      <c r="E779" s="26">
        <v>0</v>
      </c>
      <c r="F779" s="26">
        <v>0</v>
      </c>
      <c r="G779" s="26">
        <v>0</v>
      </c>
      <c r="H779" s="26">
        <v>13799000000</v>
      </c>
      <c r="I779" s="26">
        <v>13799000000</v>
      </c>
      <c r="J779" s="26">
        <v>13799000000</v>
      </c>
      <c r="K779" s="26">
        <v>3285243292.2199998</v>
      </c>
      <c r="L779" s="26">
        <v>3285243292.2199998</v>
      </c>
      <c r="M779" s="26">
        <v>0</v>
      </c>
      <c r="N779" s="26">
        <v>0</v>
      </c>
      <c r="O779" s="26">
        <v>0</v>
      </c>
      <c r="P779" s="26">
        <v>0</v>
      </c>
      <c r="Q779" s="26">
        <v>10513756707.780001</v>
      </c>
      <c r="R779" s="26">
        <v>76.192163981302997</v>
      </c>
      <c r="S779" s="26"/>
      <c r="X779">
        <v>0</v>
      </c>
      <c r="Z779">
        <v>0</v>
      </c>
      <c r="AB779">
        <v>0</v>
      </c>
    </row>
    <row r="780" spans="1:28" x14ac:dyDescent="0.2">
      <c r="A780" s="10" t="s">
        <v>1133</v>
      </c>
      <c r="B780" s="86" t="s">
        <v>1131</v>
      </c>
      <c r="C780" s="26">
        <v>13799000000</v>
      </c>
      <c r="D780" s="26">
        <v>0</v>
      </c>
      <c r="E780" s="26">
        <v>0</v>
      </c>
      <c r="F780" s="26">
        <v>0</v>
      </c>
      <c r="G780" s="26">
        <v>0</v>
      </c>
      <c r="H780" s="26">
        <v>13799000000</v>
      </c>
      <c r="I780" s="26">
        <v>13799000000</v>
      </c>
      <c r="J780" s="26">
        <v>13799000000</v>
      </c>
      <c r="K780" s="26">
        <v>3285243292.2199998</v>
      </c>
      <c r="L780" s="26">
        <v>3285243292.2199998</v>
      </c>
      <c r="M780" s="26">
        <v>0</v>
      </c>
      <c r="N780" s="26">
        <v>0</v>
      </c>
      <c r="O780" s="26">
        <v>0</v>
      </c>
      <c r="P780" s="26">
        <v>0</v>
      </c>
      <c r="Q780" s="26">
        <v>10513756707.780001</v>
      </c>
      <c r="R780" s="26">
        <v>76.192163981302997</v>
      </c>
      <c r="S780" s="26"/>
      <c r="X780">
        <v>0</v>
      </c>
      <c r="Z780">
        <v>0</v>
      </c>
      <c r="AB780">
        <v>0</v>
      </c>
    </row>
    <row r="781" spans="1:28" x14ac:dyDescent="0.2">
      <c r="A781" s="10" t="s">
        <v>1134</v>
      </c>
      <c r="B781" s="86" t="s">
        <v>414</v>
      </c>
      <c r="C781" s="26">
        <v>1693000</v>
      </c>
      <c r="D781" s="26">
        <v>2881043055</v>
      </c>
      <c r="E781" s="26">
        <v>0</v>
      </c>
      <c r="F781" s="26">
        <v>0</v>
      </c>
      <c r="G781" s="26">
        <v>0</v>
      </c>
      <c r="H781" s="26">
        <v>2882736055</v>
      </c>
      <c r="I781" s="26">
        <v>2882736055</v>
      </c>
      <c r="J781" s="26">
        <v>2882736055</v>
      </c>
      <c r="K781" s="26">
        <v>2881043082.8000002</v>
      </c>
      <c r="L781" s="26">
        <v>2881043082.8000002</v>
      </c>
      <c r="M781" s="26">
        <v>0</v>
      </c>
      <c r="N781" s="26">
        <v>0</v>
      </c>
      <c r="O781" s="26">
        <v>0</v>
      </c>
      <c r="P781" s="26">
        <v>0</v>
      </c>
      <c r="Q781" s="26">
        <v>1692972.2000000002</v>
      </c>
      <c r="R781" s="26">
        <v>99.998357944477306</v>
      </c>
      <c r="S781" s="26"/>
      <c r="X781">
        <v>0</v>
      </c>
      <c r="Z781">
        <v>0</v>
      </c>
      <c r="AB781">
        <v>0</v>
      </c>
    </row>
    <row r="782" spans="1:28" x14ac:dyDescent="0.2">
      <c r="A782" s="10" t="s">
        <v>1135</v>
      </c>
      <c r="B782" s="86" t="s">
        <v>425</v>
      </c>
      <c r="C782" s="26">
        <v>1693000</v>
      </c>
      <c r="D782" s="26">
        <v>0</v>
      </c>
      <c r="E782" s="26">
        <v>0</v>
      </c>
      <c r="F782" s="26">
        <v>0</v>
      </c>
      <c r="G782" s="26">
        <v>0</v>
      </c>
      <c r="H782" s="26">
        <v>1693000</v>
      </c>
      <c r="I782" s="26">
        <v>1693000</v>
      </c>
      <c r="J782" s="26">
        <v>1693000</v>
      </c>
      <c r="K782" s="26">
        <v>27.8</v>
      </c>
      <c r="L782" s="26">
        <v>27.8</v>
      </c>
      <c r="M782" s="26">
        <v>0</v>
      </c>
      <c r="N782" s="26">
        <v>0</v>
      </c>
      <c r="O782" s="26">
        <v>0</v>
      </c>
      <c r="P782" s="26">
        <v>0</v>
      </c>
      <c r="Q782" s="26">
        <v>1692972.2000000002</v>
      </c>
      <c r="R782" s="26">
        <v>99.998357944477306</v>
      </c>
      <c r="S782" s="26"/>
      <c r="X782">
        <v>0</v>
      </c>
      <c r="Z782">
        <v>0</v>
      </c>
      <c r="AB782">
        <v>0</v>
      </c>
    </row>
    <row r="783" spans="1:28" x14ac:dyDescent="0.2">
      <c r="A783" s="10" t="s">
        <v>1136</v>
      </c>
      <c r="B783" s="86" t="s">
        <v>427</v>
      </c>
      <c r="C783" s="26">
        <v>1693000</v>
      </c>
      <c r="D783" s="26">
        <v>0</v>
      </c>
      <c r="E783" s="26">
        <v>0</v>
      </c>
      <c r="F783" s="26">
        <v>0</v>
      </c>
      <c r="G783" s="26">
        <v>0</v>
      </c>
      <c r="H783" s="26">
        <v>1693000</v>
      </c>
      <c r="I783" s="26">
        <v>1693000</v>
      </c>
      <c r="J783" s="26">
        <v>1693000</v>
      </c>
      <c r="K783" s="26">
        <v>27.8</v>
      </c>
      <c r="L783" s="26">
        <v>27.8</v>
      </c>
      <c r="M783" s="26">
        <v>0</v>
      </c>
      <c r="N783" s="26">
        <v>0</v>
      </c>
      <c r="O783" s="26">
        <v>0</v>
      </c>
      <c r="P783" s="26">
        <v>0</v>
      </c>
      <c r="Q783" s="26">
        <v>1692972.2000000002</v>
      </c>
      <c r="R783" s="26">
        <v>99.998357944477306</v>
      </c>
      <c r="S783" s="26"/>
      <c r="X783">
        <v>0</v>
      </c>
      <c r="Z783">
        <v>0</v>
      </c>
      <c r="AB783">
        <v>0</v>
      </c>
    </row>
    <row r="784" spans="1:28" x14ac:dyDescent="0.2">
      <c r="A784" s="10" t="s">
        <v>1137</v>
      </c>
      <c r="B784" s="86" t="s">
        <v>1072</v>
      </c>
      <c r="C784" s="26">
        <v>1693000</v>
      </c>
      <c r="D784" s="26">
        <v>0</v>
      </c>
      <c r="E784" s="26">
        <v>0</v>
      </c>
      <c r="F784" s="26">
        <v>0</v>
      </c>
      <c r="G784" s="26">
        <v>0</v>
      </c>
      <c r="H784" s="26">
        <v>1693000</v>
      </c>
      <c r="I784" s="26">
        <v>1693000</v>
      </c>
      <c r="J784" s="26">
        <v>1693000</v>
      </c>
      <c r="K784" s="26">
        <v>27.8</v>
      </c>
      <c r="L784" s="26">
        <v>27.8</v>
      </c>
      <c r="M784" s="26">
        <v>0</v>
      </c>
      <c r="N784" s="26">
        <v>0</v>
      </c>
      <c r="O784" s="26">
        <v>0</v>
      </c>
      <c r="P784" s="26">
        <v>0</v>
      </c>
      <c r="Q784" s="26">
        <v>1692972.2000000002</v>
      </c>
      <c r="R784" s="26">
        <v>99.998357944477306</v>
      </c>
      <c r="S784" s="26"/>
      <c r="X784">
        <v>0</v>
      </c>
      <c r="Z784">
        <v>0</v>
      </c>
      <c r="AB784">
        <v>0</v>
      </c>
    </row>
    <row r="785" spans="1:28" x14ac:dyDescent="0.2">
      <c r="A785" s="10" t="s">
        <v>1138</v>
      </c>
      <c r="B785" s="86" t="s">
        <v>1074</v>
      </c>
      <c r="C785" s="26">
        <v>1693000</v>
      </c>
      <c r="D785" s="26">
        <v>0</v>
      </c>
      <c r="E785" s="26">
        <v>0</v>
      </c>
      <c r="F785" s="26">
        <v>0</v>
      </c>
      <c r="G785" s="26">
        <v>0</v>
      </c>
      <c r="H785" s="26">
        <v>1693000</v>
      </c>
      <c r="I785" s="26">
        <v>1693000</v>
      </c>
      <c r="J785" s="26">
        <v>1693000</v>
      </c>
      <c r="K785" s="26">
        <v>27.8</v>
      </c>
      <c r="L785" s="26">
        <v>27.8</v>
      </c>
      <c r="M785" s="26">
        <v>0</v>
      </c>
      <c r="N785" s="26">
        <v>0</v>
      </c>
      <c r="O785" s="26">
        <v>0</v>
      </c>
      <c r="P785" s="26">
        <v>0</v>
      </c>
      <c r="Q785" s="26">
        <v>1692972.2000000002</v>
      </c>
      <c r="R785" s="26">
        <v>99.998357944477306</v>
      </c>
      <c r="S785" s="26"/>
      <c r="X785">
        <v>0</v>
      </c>
      <c r="Z785">
        <v>0</v>
      </c>
      <c r="AB785">
        <v>0</v>
      </c>
    </row>
    <row r="786" spans="1:28" x14ac:dyDescent="0.2">
      <c r="A786" s="10" t="s">
        <v>1139</v>
      </c>
      <c r="B786" s="86" t="s">
        <v>1074</v>
      </c>
      <c r="C786" s="26">
        <v>1693000</v>
      </c>
      <c r="D786" s="26">
        <v>0</v>
      </c>
      <c r="E786" s="26">
        <v>0</v>
      </c>
      <c r="F786" s="26">
        <v>0</v>
      </c>
      <c r="G786" s="26">
        <v>0</v>
      </c>
      <c r="H786" s="26">
        <v>1693000</v>
      </c>
      <c r="I786" s="26">
        <v>1693000</v>
      </c>
      <c r="J786" s="26">
        <v>1693000</v>
      </c>
      <c r="K786" s="26">
        <v>27.8</v>
      </c>
      <c r="L786" s="26">
        <v>27.8</v>
      </c>
      <c r="M786" s="26">
        <v>0</v>
      </c>
      <c r="N786" s="26">
        <v>0</v>
      </c>
      <c r="O786" s="26">
        <v>0</v>
      </c>
      <c r="P786" s="26">
        <v>0</v>
      </c>
      <c r="Q786" s="26">
        <v>1692972.2000000002</v>
      </c>
      <c r="R786" s="26">
        <v>99.998357944477306</v>
      </c>
      <c r="S786" s="26"/>
      <c r="X786">
        <v>0</v>
      </c>
      <c r="Z786">
        <v>0</v>
      </c>
      <c r="AB786">
        <v>0</v>
      </c>
    </row>
    <row r="787" spans="1:28" x14ac:dyDescent="0.2">
      <c r="A787" s="10" t="s">
        <v>1140</v>
      </c>
      <c r="B787" s="86" t="s">
        <v>1074</v>
      </c>
      <c r="C787" s="26">
        <v>1693000</v>
      </c>
      <c r="D787" s="26">
        <v>0</v>
      </c>
      <c r="E787" s="26">
        <v>0</v>
      </c>
      <c r="F787" s="26">
        <v>0</v>
      </c>
      <c r="G787" s="26">
        <v>0</v>
      </c>
      <c r="H787" s="26">
        <v>1693000</v>
      </c>
      <c r="I787" s="26">
        <v>1693000</v>
      </c>
      <c r="J787" s="26">
        <v>1693000</v>
      </c>
      <c r="K787" s="26">
        <v>27.8</v>
      </c>
      <c r="L787" s="26">
        <v>27.8</v>
      </c>
      <c r="M787" s="26">
        <v>0</v>
      </c>
      <c r="N787" s="26">
        <v>0</v>
      </c>
      <c r="O787" s="26">
        <v>0</v>
      </c>
      <c r="P787" s="26">
        <v>0</v>
      </c>
      <c r="Q787" s="26">
        <v>1692972.2000000002</v>
      </c>
      <c r="R787" s="26">
        <v>99.998357944477306</v>
      </c>
      <c r="S787" s="26"/>
      <c r="X787">
        <v>0</v>
      </c>
      <c r="Z787">
        <v>0</v>
      </c>
      <c r="AB787">
        <v>0</v>
      </c>
    </row>
    <row r="788" spans="1:28" x14ac:dyDescent="0.2">
      <c r="A788" s="10" t="s">
        <v>1141</v>
      </c>
      <c r="B788" s="86" t="s">
        <v>1072</v>
      </c>
      <c r="C788" s="26">
        <v>1693000</v>
      </c>
      <c r="D788" s="26">
        <v>0</v>
      </c>
      <c r="E788" s="26">
        <v>0</v>
      </c>
      <c r="F788" s="26">
        <v>0</v>
      </c>
      <c r="G788" s="26">
        <v>0</v>
      </c>
      <c r="H788" s="26">
        <v>1693000</v>
      </c>
      <c r="I788" s="26">
        <v>1693000</v>
      </c>
      <c r="J788" s="26">
        <v>1693000</v>
      </c>
      <c r="K788" s="26">
        <v>27.8</v>
      </c>
      <c r="L788" s="26">
        <v>27.8</v>
      </c>
      <c r="M788" s="26">
        <v>0</v>
      </c>
      <c r="N788" s="26">
        <v>0</v>
      </c>
      <c r="O788" s="26">
        <v>0</v>
      </c>
      <c r="P788" s="26">
        <v>0</v>
      </c>
      <c r="Q788" s="26">
        <v>1692972.2000000002</v>
      </c>
      <c r="R788" s="26">
        <v>99.998357944477306</v>
      </c>
      <c r="S788" s="26"/>
      <c r="X788">
        <v>0</v>
      </c>
      <c r="Z788">
        <v>0</v>
      </c>
      <c r="AB788">
        <v>0</v>
      </c>
    </row>
    <row r="789" spans="1:28" x14ac:dyDescent="0.2">
      <c r="A789" s="10" t="s">
        <v>1142</v>
      </c>
      <c r="B789" s="86" t="s">
        <v>532</v>
      </c>
      <c r="C789" s="26">
        <v>0</v>
      </c>
      <c r="D789" s="26">
        <v>2881043055</v>
      </c>
      <c r="E789" s="26">
        <v>0</v>
      </c>
      <c r="F789" s="26">
        <v>0</v>
      </c>
      <c r="G789" s="26">
        <v>0</v>
      </c>
      <c r="H789" s="26">
        <v>2881043055</v>
      </c>
      <c r="I789" s="26">
        <v>2881043055</v>
      </c>
      <c r="J789" s="26">
        <v>2881043055</v>
      </c>
      <c r="K789" s="26">
        <v>2881043055</v>
      </c>
      <c r="L789" s="26">
        <v>2881043055</v>
      </c>
      <c r="M789" s="26">
        <v>0</v>
      </c>
      <c r="N789" s="26">
        <v>0</v>
      </c>
      <c r="O789" s="26">
        <v>0</v>
      </c>
      <c r="P789" s="26">
        <v>0</v>
      </c>
      <c r="Q789" s="26">
        <v>0</v>
      </c>
      <c r="R789" s="26">
        <v>0</v>
      </c>
      <c r="S789" s="26"/>
      <c r="X789">
        <v>0</v>
      </c>
      <c r="Z789">
        <v>0</v>
      </c>
      <c r="AB789">
        <v>0</v>
      </c>
    </row>
    <row r="790" spans="1:28" x14ac:dyDescent="0.2">
      <c r="A790" s="10" t="s">
        <v>1143</v>
      </c>
      <c r="B790" s="86" t="s">
        <v>534</v>
      </c>
      <c r="C790" s="26">
        <v>0</v>
      </c>
      <c r="D790" s="26">
        <v>2881043055</v>
      </c>
      <c r="E790" s="26">
        <v>0</v>
      </c>
      <c r="F790" s="26">
        <v>0</v>
      </c>
      <c r="G790" s="26">
        <v>0</v>
      </c>
      <c r="H790" s="26">
        <v>2881043055</v>
      </c>
      <c r="I790" s="26">
        <v>2881043055</v>
      </c>
      <c r="J790" s="26">
        <v>2881043055</v>
      </c>
      <c r="K790" s="26">
        <v>2881043055</v>
      </c>
      <c r="L790" s="26">
        <v>2881043055</v>
      </c>
      <c r="M790" s="26">
        <v>0</v>
      </c>
      <c r="N790" s="26">
        <v>0</v>
      </c>
      <c r="O790" s="26">
        <v>0</v>
      </c>
      <c r="P790" s="26">
        <v>0</v>
      </c>
      <c r="Q790" s="26">
        <v>0</v>
      </c>
      <c r="R790" s="26">
        <v>0</v>
      </c>
      <c r="S790" s="26"/>
      <c r="X790">
        <v>0</v>
      </c>
      <c r="Z790">
        <v>0</v>
      </c>
      <c r="AB790">
        <v>0</v>
      </c>
    </row>
    <row r="791" spans="1:28" x14ac:dyDescent="0.2">
      <c r="A791" s="10" t="s">
        <v>1144</v>
      </c>
      <c r="B791" s="86" t="s">
        <v>534</v>
      </c>
      <c r="C791" s="26">
        <v>0</v>
      </c>
      <c r="D791" s="26">
        <v>2881043055</v>
      </c>
      <c r="E791" s="26">
        <v>0</v>
      </c>
      <c r="F791" s="26">
        <v>0</v>
      </c>
      <c r="G791" s="26">
        <v>0</v>
      </c>
      <c r="H791" s="26">
        <v>2881043055</v>
      </c>
      <c r="I791" s="26">
        <v>2881043055</v>
      </c>
      <c r="J791" s="26">
        <v>2881043055</v>
      </c>
      <c r="K791" s="26">
        <v>2881043055</v>
      </c>
      <c r="L791" s="26">
        <v>2881043055</v>
      </c>
      <c r="M791" s="26">
        <v>0</v>
      </c>
      <c r="N791" s="26">
        <v>0</v>
      </c>
      <c r="O791" s="26">
        <v>0</v>
      </c>
      <c r="P791" s="26">
        <v>0</v>
      </c>
      <c r="Q791" s="26">
        <v>0</v>
      </c>
      <c r="R791" s="26">
        <v>0</v>
      </c>
      <c r="S791" s="26"/>
      <c r="X791">
        <v>0</v>
      </c>
      <c r="Z791">
        <v>0</v>
      </c>
      <c r="AB791">
        <v>0</v>
      </c>
    </row>
    <row r="792" spans="1:28" x14ac:dyDescent="0.2">
      <c r="A792" s="10" t="s">
        <v>1145</v>
      </c>
      <c r="B792" s="86" t="s">
        <v>534</v>
      </c>
      <c r="C792" s="26">
        <v>0</v>
      </c>
      <c r="D792" s="26">
        <v>2881043055</v>
      </c>
      <c r="E792" s="26">
        <v>0</v>
      </c>
      <c r="F792" s="26">
        <v>0</v>
      </c>
      <c r="G792" s="26">
        <v>0</v>
      </c>
      <c r="H792" s="26">
        <v>2881043055</v>
      </c>
      <c r="I792" s="26">
        <v>2881043055</v>
      </c>
      <c r="J792" s="26">
        <v>2881043055</v>
      </c>
      <c r="K792" s="26">
        <v>2881043055</v>
      </c>
      <c r="L792" s="26">
        <v>2881043055</v>
      </c>
      <c r="M792" s="26">
        <v>0</v>
      </c>
      <c r="N792" s="26">
        <v>0</v>
      </c>
      <c r="O792" s="26">
        <v>0</v>
      </c>
      <c r="P792" s="26">
        <v>0</v>
      </c>
      <c r="Q792" s="26">
        <v>0</v>
      </c>
      <c r="R792" s="26">
        <v>0</v>
      </c>
      <c r="S792" s="26"/>
      <c r="X792">
        <v>0</v>
      </c>
      <c r="Z792">
        <v>0</v>
      </c>
      <c r="AB792">
        <v>0</v>
      </c>
    </row>
    <row r="793" spans="1:28" x14ac:dyDescent="0.2">
      <c r="A793" s="10" t="s">
        <v>1146</v>
      </c>
      <c r="B793" s="86" t="s">
        <v>534</v>
      </c>
      <c r="C793" s="26">
        <v>0</v>
      </c>
      <c r="D793" s="26">
        <v>2881043055</v>
      </c>
      <c r="E793" s="26">
        <v>0</v>
      </c>
      <c r="F793" s="26">
        <v>0</v>
      </c>
      <c r="G793" s="26">
        <v>0</v>
      </c>
      <c r="H793" s="26">
        <v>2881043055</v>
      </c>
      <c r="I793" s="26">
        <v>2881043055</v>
      </c>
      <c r="J793" s="26">
        <v>2881043055</v>
      </c>
      <c r="K793" s="26">
        <v>2881043055</v>
      </c>
      <c r="L793" s="26">
        <v>2881043055</v>
      </c>
      <c r="M793" s="26">
        <v>0</v>
      </c>
      <c r="N793" s="26">
        <v>0</v>
      </c>
      <c r="O793" s="26">
        <v>0</v>
      </c>
      <c r="P793" s="26">
        <v>0</v>
      </c>
      <c r="Q793" s="26">
        <v>0</v>
      </c>
      <c r="R793" s="26">
        <v>0</v>
      </c>
      <c r="S793" s="26"/>
      <c r="X793">
        <v>0</v>
      </c>
      <c r="Z793">
        <v>0</v>
      </c>
      <c r="AB793">
        <v>0</v>
      </c>
    </row>
    <row r="794" spans="1:28" ht="25.5" x14ac:dyDescent="0.2">
      <c r="A794" s="10" t="s">
        <v>1147</v>
      </c>
      <c r="B794" s="87" t="s">
        <v>1084</v>
      </c>
      <c r="C794" s="26">
        <v>0</v>
      </c>
      <c r="D794" s="26">
        <v>444027</v>
      </c>
      <c r="E794" s="26">
        <v>0</v>
      </c>
      <c r="F794" s="26">
        <v>0</v>
      </c>
      <c r="G794" s="26">
        <v>0</v>
      </c>
      <c r="H794" s="26">
        <v>444027</v>
      </c>
      <c r="I794" s="26">
        <v>444027</v>
      </c>
      <c r="J794" s="26">
        <v>444027</v>
      </c>
      <c r="K794" s="26">
        <v>444027</v>
      </c>
      <c r="L794" s="26">
        <v>444027</v>
      </c>
      <c r="M794" s="26">
        <v>0</v>
      </c>
      <c r="N794" s="26">
        <v>0</v>
      </c>
      <c r="O794" s="26">
        <v>0</v>
      </c>
      <c r="P794" s="26">
        <v>0</v>
      </c>
      <c r="Q794" s="26">
        <v>0</v>
      </c>
      <c r="R794" s="26">
        <v>0</v>
      </c>
      <c r="S794" s="26"/>
      <c r="X794">
        <v>0</v>
      </c>
      <c r="Z794">
        <v>0</v>
      </c>
      <c r="AB794">
        <v>0</v>
      </c>
    </row>
    <row r="795" spans="1:28" ht="25.5" x14ac:dyDescent="0.2">
      <c r="A795" s="10" t="s">
        <v>1148</v>
      </c>
      <c r="B795" s="87" t="s">
        <v>1084</v>
      </c>
      <c r="C795" s="26">
        <v>0</v>
      </c>
      <c r="D795" s="26">
        <v>444027</v>
      </c>
      <c r="E795" s="26">
        <v>0</v>
      </c>
      <c r="F795" s="26">
        <v>0</v>
      </c>
      <c r="G795" s="26">
        <v>0</v>
      </c>
      <c r="H795" s="26">
        <v>444027</v>
      </c>
      <c r="I795" s="26">
        <v>444027</v>
      </c>
      <c r="J795" s="26">
        <v>444027</v>
      </c>
      <c r="K795" s="26">
        <v>444027</v>
      </c>
      <c r="L795" s="26">
        <v>444027</v>
      </c>
      <c r="M795" s="26">
        <v>0</v>
      </c>
      <c r="N795" s="26">
        <v>0</v>
      </c>
      <c r="O795" s="26">
        <v>0</v>
      </c>
      <c r="P795" s="26">
        <v>0</v>
      </c>
      <c r="Q795" s="26">
        <v>0</v>
      </c>
      <c r="R795" s="26">
        <v>0</v>
      </c>
      <c r="S795" s="26"/>
      <c r="X795">
        <v>0</v>
      </c>
      <c r="Z795">
        <v>0</v>
      </c>
      <c r="AB795">
        <v>0</v>
      </c>
    </row>
    <row r="796" spans="1:28" ht="25.5" x14ac:dyDescent="0.2">
      <c r="A796" s="10" t="s">
        <v>1149</v>
      </c>
      <c r="B796" s="87" t="s">
        <v>1087</v>
      </c>
      <c r="C796" s="26">
        <v>0</v>
      </c>
      <c r="D796" s="26">
        <v>1385602</v>
      </c>
      <c r="E796" s="26">
        <v>0</v>
      </c>
      <c r="F796" s="26">
        <v>0</v>
      </c>
      <c r="G796" s="26">
        <v>0</v>
      </c>
      <c r="H796" s="26">
        <v>1385602</v>
      </c>
      <c r="I796" s="26">
        <v>1385602</v>
      </c>
      <c r="J796" s="26">
        <v>1385602</v>
      </c>
      <c r="K796" s="26">
        <v>1385602</v>
      </c>
      <c r="L796" s="26">
        <v>1385602</v>
      </c>
      <c r="M796" s="26">
        <v>0</v>
      </c>
      <c r="N796" s="26">
        <v>0</v>
      </c>
      <c r="O796" s="26">
        <v>0</v>
      </c>
      <c r="P796" s="26">
        <v>0</v>
      </c>
      <c r="Q796" s="26">
        <v>0</v>
      </c>
      <c r="R796" s="26">
        <v>0</v>
      </c>
      <c r="S796" s="26"/>
      <c r="X796">
        <v>0</v>
      </c>
      <c r="Z796">
        <v>0</v>
      </c>
      <c r="AB796">
        <v>0</v>
      </c>
    </row>
    <row r="797" spans="1:28" x14ac:dyDescent="0.2">
      <c r="A797" s="10" t="s">
        <v>1150</v>
      </c>
      <c r="B797" s="86" t="s">
        <v>1089</v>
      </c>
      <c r="C797" s="26">
        <v>0</v>
      </c>
      <c r="D797" s="26">
        <v>1385602</v>
      </c>
      <c r="E797" s="26">
        <v>0</v>
      </c>
      <c r="F797" s="26">
        <v>0</v>
      </c>
      <c r="G797" s="26">
        <v>0</v>
      </c>
      <c r="H797" s="26">
        <v>1385602</v>
      </c>
      <c r="I797" s="26">
        <v>1385602</v>
      </c>
      <c r="J797" s="26">
        <v>1385602</v>
      </c>
      <c r="K797" s="26">
        <v>1385602</v>
      </c>
      <c r="L797" s="26">
        <v>1385602</v>
      </c>
      <c r="M797" s="26">
        <v>0</v>
      </c>
      <c r="N797" s="26">
        <v>0</v>
      </c>
      <c r="O797" s="26">
        <v>0</v>
      </c>
      <c r="P797" s="26">
        <v>0</v>
      </c>
      <c r="Q797" s="26">
        <v>0</v>
      </c>
      <c r="R797" s="26">
        <v>0</v>
      </c>
      <c r="S797" s="26"/>
      <c r="X797">
        <v>0</v>
      </c>
      <c r="Z797">
        <v>0</v>
      </c>
      <c r="AB797">
        <v>0</v>
      </c>
    </row>
    <row r="798" spans="1:28" x14ac:dyDescent="0.2">
      <c r="A798" s="10" t="s">
        <v>1151</v>
      </c>
      <c r="B798" s="86" t="s">
        <v>1098</v>
      </c>
      <c r="C798" s="26">
        <v>0</v>
      </c>
      <c r="D798" s="26">
        <v>3623925</v>
      </c>
      <c r="E798" s="26">
        <v>0</v>
      </c>
      <c r="F798" s="26">
        <v>0</v>
      </c>
      <c r="G798" s="26">
        <v>0</v>
      </c>
      <c r="H798" s="26">
        <v>3623925</v>
      </c>
      <c r="I798" s="26">
        <v>3623925</v>
      </c>
      <c r="J798" s="26">
        <v>3623925</v>
      </c>
      <c r="K798" s="26">
        <v>3623925</v>
      </c>
      <c r="L798" s="26">
        <v>3623925</v>
      </c>
      <c r="M798" s="26">
        <v>0</v>
      </c>
      <c r="N798" s="26">
        <v>0</v>
      </c>
      <c r="O798" s="26">
        <v>0</v>
      </c>
      <c r="P798" s="26">
        <v>0</v>
      </c>
      <c r="Q798" s="26">
        <v>0</v>
      </c>
      <c r="R798" s="26">
        <v>0</v>
      </c>
      <c r="S798" s="26"/>
      <c r="X798">
        <v>0</v>
      </c>
      <c r="Z798">
        <v>0</v>
      </c>
      <c r="AB798">
        <v>0</v>
      </c>
    </row>
    <row r="799" spans="1:28" ht="25.5" x14ac:dyDescent="0.2">
      <c r="A799" s="10" t="s">
        <v>1152</v>
      </c>
      <c r="B799" s="87" t="s">
        <v>1100</v>
      </c>
      <c r="C799" s="26">
        <v>0</v>
      </c>
      <c r="D799" s="26">
        <v>3623925</v>
      </c>
      <c r="E799" s="26">
        <v>0</v>
      </c>
      <c r="F799" s="26">
        <v>0</v>
      </c>
      <c r="G799" s="26">
        <v>0</v>
      </c>
      <c r="H799" s="26">
        <v>3623925</v>
      </c>
      <c r="I799" s="26">
        <v>3623925</v>
      </c>
      <c r="J799" s="26">
        <v>3623925</v>
      </c>
      <c r="K799" s="26">
        <v>3623925</v>
      </c>
      <c r="L799" s="26">
        <v>3623925</v>
      </c>
      <c r="M799" s="26">
        <v>0</v>
      </c>
      <c r="N799" s="26">
        <v>0</v>
      </c>
      <c r="O799" s="26">
        <v>0</v>
      </c>
      <c r="P799" s="26">
        <v>0</v>
      </c>
      <c r="Q799" s="26">
        <v>0</v>
      </c>
      <c r="R799" s="26">
        <v>0</v>
      </c>
      <c r="S799" s="26"/>
      <c r="X799">
        <v>0</v>
      </c>
      <c r="Z799">
        <v>0</v>
      </c>
      <c r="AB799">
        <v>0</v>
      </c>
    </row>
    <row r="800" spans="1:28" ht="25.5" x14ac:dyDescent="0.2">
      <c r="A800" s="10" t="s">
        <v>1153</v>
      </c>
      <c r="B800" s="87" t="s">
        <v>1154</v>
      </c>
      <c r="C800" s="26">
        <v>0</v>
      </c>
      <c r="D800" s="26">
        <v>33903421</v>
      </c>
      <c r="E800" s="26">
        <v>0</v>
      </c>
      <c r="F800" s="26">
        <v>0</v>
      </c>
      <c r="G800" s="26">
        <v>0</v>
      </c>
      <c r="H800" s="26">
        <v>33903421</v>
      </c>
      <c r="I800" s="26">
        <v>33903421</v>
      </c>
      <c r="J800" s="26">
        <v>33903421</v>
      </c>
      <c r="K800" s="26">
        <v>33903421</v>
      </c>
      <c r="L800" s="26">
        <v>33903421</v>
      </c>
      <c r="M800" s="26">
        <v>0</v>
      </c>
      <c r="N800" s="26">
        <v>0</v>
      </c>
      <c r="O800" s="26">
        <v>0</v>
      </c>
      <c r="P800" s="26">
        <v>0</v>
      </c>
      <c r="Q800" s="26">
        <v>0</v>
      </c>
      <c r="R800" s="26">
        <v>0</v>
      </c>
      <c r="S800" s="26"/>
      <c r="X800">
        <v>0</v>
      </c>
      <c r="Z800">
        <v>0</v>
      </c>
      <c r="AB800">
        <v>0</v>
      </c>
    </row>
    <row r="801" spans="1:28" x14ac:dyDescent="0.2">
      <c r="A801" s="10" t="s">
        <v>1155</v>
      </c>
      <c r="B801" s="86" t="s">
        <v>1156</v>
      </c>
      <c r="C801" s="26">
        <v>0</v>
      </c>
      <c r="D801" s="26">
        <v>33903421</v>
      </c>
      <c r="E801" s="26">
        <v>0</v>
      </c>
      <c r="F801" s="26">
        <v>0</v>
      </c>
      <c r="G801" s="26">
        <v>0</v>
      </c>
      <c r="H801" s="26">
        <v>33903421</v>
      </c>
      <c r="I801" s="26">
        <v>33903421</v>
      </c>
      <c r="J801" s="26">
        <v>33903421</v>
      </c>
      <c r="K801" s="26">
        <v>33903421</v>
      </c>
      <c r="L801" s="26">
        <v>33903421</v>
      </c>
      <c r="M801" s="26">
        <v>0</v>
      </c>
      <c r="N801" s="26">
        <v>0</v>
      </c>
      <c r="O801" s="26">
        <v>0</v>
      </c>
      <c r="P801" s="26">
        <v>0</v>
      </c>
      <c r="Q801" s="26">
        <v>0</v>
      </c>
      <c r="R801" s="26">
        <v>0</v>
      </c>
      <c r="S801" s="26"/>
      <c r="X801">
        <v>0</v>
      </c>
      <c r="Z801">
        <v>0</v>
      </c>
      <c r="AB801">
        <v>0</v>
      </c>
    </row>
    <row r="802" spans="1:28" ht="25.5" x14ac:dyDescent="0.2">
      <c r="A802" s="10" t="s">
        <v>1157</v>
      </c>
      <c r="B802" s="87" t="s">
        <v>1158</v>
      </c>
      <c r="C802" s="26">
        <v>0</v>
      </c>
      <c r="D802" s="26">
        <v>1833002502</v>
      </c>
      <c r="E802" s="26">
        <v>0</v>
      </c>
      <c r="F802" s="26">
        <v>0</v>
      </c>
      <c r="G802" s="26">
        <v>0</v>
      </c>
      <c r="H802" s="26">
        <v>1833002502</v>
      </c>
      <c r="I802" s="26">
        <v>1833002502</v>
      </c>
      <c r="J802" s="26">
        <v>1833002502</v>
      </c>
      <c r="K802" s="26">
        <v>1833002502</v>
      </c>
      <c r="L802" s="26">
        <v>1833002502</v>
      </c>
      <c r="M802" s="26">
        <v>0</v>
      </c>
      <c r="N802" s="26">
        <v>0</v>
      </c>
      <c r="O802" s="26">
        <v>0</v>
      </c>
      <c r="P802" s="26">
        <v>0</v>
      </c>
      <c r="Q802" s="26">
        <v>0</v>
      </c>
      <c r="R802" s="26">
        <v>0</v>
      </c>
      <c r="S802" s="26"/>
      <c r="X802">
        <v>0</v>
      </c>
      <c r="Z802">
        <v>0</v>
      </c>
      <c r="AB802">
        <v>0</v>
      </c>
    </row>
    <row r="803" spans="1:28" ht="25.5" x14ac:dyDescent="0.2">
      <c r="A803" s="10" t="s">
        <v>1159</v>
      </c>
      <c r="B803" s="87" t="s">
        <v>1158</v>
      </c>
      <c r="C803" s="26">
        <v>0</v>
      </c>
      <c r="D803" s="26">
        <v>1833002502</v>
      </c>
      <c r="E803" s="26">
        <v>0</v>
      </c>
      <c r="F803" s="26">
        <v>0</v>
      </c>
      <c r="G803" s="26">
        <v>0</v>
      </c>
      <c r="H803" s="26">
        <v>1833002502</v>
      </c>
      <c r="I803" s="26">
        <v>1833002502</v>
      </c>
      <c r="J803" s="26">
        <v>1833002502</v>
      </c>
      <c r="K803" s="26">
        <v>1833002502</v>
      </c>
      <c r="L803" s="26">
        <v>1833002502</v>
      </c>
      <c r="M803" s="26">
        <v>0</v>
      </c>
      <c r="N803" s="26">
        <v>0</v>
      </c>
      <c r="O803" s="26">
        <v>0</v>
      </c>
      <c r="P803" s="26">
        <v>0</v>
      </c>
      <c r="Q803" s="26">
        <v>0</v>
      </c>
      <c r="R803" s="26">
        <v>0</v>
      </c>
      <c r="S803" s="26"/>
      <c r="X803">
        <v>0</v>
      </c>
      <c r="Z803">
        <v>0</v>
      </c>
      <c r="AB803">
        <v>0</v>
      </c>
    </row>
    <row r="804" spans="1:28" ht="25.5" x14ac:dyDescent="0.2">
      <c r="A804" s="10" t="s">
        <v>1160</v>
      </c>
      <c r="B804" s="87" t="s">
        <v>1161</v>
      </c>
      <c r="C804" s="26">
        <v>0</v>
      </c>
      <c r="D804" s="26">
        <v>370336619</v>
      </c>
      <c r="E804" s="26">
        <v>0</v>
      </c>
      <c r="F804" s="26">
        <v>0</v>
      </c>
      <c r="G804" s="26">
        <v>0</v>
      </c>
      <c r="H804" s="26">
        <v>370336619</v>
      </c>
      <c r="I804" s="26">
        <v>370336619</v>
      </c>
      <c r="J804" s="26">
        <v>370336619</v>
      </c>
      <c r="K804" s="26">
        <v>370336619</v>
      </c>
      <c r="L804" s="26">
        <v>370336619</v>
      </c>
      <c r="M804" s="26">
        <v>0</v>
      </c>
      <c r="N804" s="26">
        <v>0</v>
      </c>
      <c r="O804" s="26">
        <v>0</v>
      </c>
      <c r="P804" s="26">
        <v>0</v>
      </c>
      <c r="Q804" s="26">
        <v>0</v>
      </c>
      <c r="R804" s="26">
        <v>0</v>
      </c>
      <c r="S804" s="26"/>
      <c r="X804">
        <v>0</v>
      </c>
      <c r="Z804">
        <v>0</v>
      </c>
      <c r="AB804">
        <v>0</v>
      </c>
    </row>
    <row r="805" spans="1:28" ht="25.5" x14ac:dyDescent="0.2">
      <c r="A805" s="10" t="s">
        <v>1162</v>
      </c>
      <c r="B805" s="87" t="s">
        <v>1161</v>
      </c>
      <c r="C805" s="26">
        <v>0</v>
      </c>
      <c r="D805" s="26">
        <v>370336619</v>
      </c>
      <c r="E805" s="26">
        <v>0</v>
      </c>
      <c r="F805" s="26">
        <v>0</v>
      </c>
      <c r="G805" s="26">
        <v>0</v>
      </c>
      <c r="H805" s="26">
        <v>370336619</v>
      </c>
      <c r="I805" s="26">
        <v>370336619</v>
      </c>
      <c r="J805" s="26">
        <v>370336619</v>
      </c>
      <c r="K805" s="26">
        <v>370336619</v>
      </c>
      <c r="L805" s="26">
        <v>370336619</v>
      </c>
      <c r="M805" s="26">
        <v>0</v>
      </c>
      <c r="N805" s="26">
        <v>0</v>
      </c>
      <c r="O805" s="26">
        <v>0</v>
      </c>
      <c r="P805" s="26">
        <v>0</v>
      </c>
      <c r="Q805" s="26">
        <v>0</v>
      </c>
      <c r="R805" s="26">
        <v>0</v>
      </c>
      <c r="S805" s="26"/>
      <c r="X805">
        <v>0</v>
      </c>
      <c r="Z805">
        <v>0</v>
      </c>
      <c r="AB805">
        <v>0</v>
      </c>
    </row>
    <row r="806" spans="1:28" ht="25.5" x14ac:dyDescent="0.2">
      <c r="A806" s="10" t="s">
        <v>1163</v>
      </c>
      <c r="B806" s="87" t="s">
        <v>1164</v>
      </c>
      <c r="C806" s="26">
        <v>0</v>
      </c>
      <c r="D806" s="26">
        <v>391671709</v>
      </c>
      <c r="E806" s="26">
        <v>0</v>
      </c>
      <c r="F806" s="26">
        <v>0</v>
      </c>
      <c r="G806" s="26">
        <v>0</v>
      </c>
      <c r="H806" s="26">
        <v>391671709</v>
      </c>
      <c r="I806" s="26">
        <v>391671709</v>
      </c>
      <c r="J806" s="26">
        <v>391671709</v>
      </c>
      <c r="K806" s="26">
        <v>391671709</v>
      </c>
      <c r="L806" s="26">
        <v>391671709</v>
      </c>
      <c r="M806" s="26">
        <v>0</v>
      </c>
      <c r="N806" s="26">
        <v>0</v>
      </c>
      <c r="O806" s="26">
        <v>0</v>
      </c>
      <c r="P806" s="26">
        <v>0</v>
      </c>
      <c r="Q806" s="26">
        <v>0</v>
      </c>
      <c r="R806" s="26">
        <v>0</v>
      </c>
      <c r="S806" s="26"/>
      <c r="X806">
        <v>0</v>
      </c>
      <c r="Z806">
        <v>0</v>
      </c>
      <c r="AB806">
        <v>0</v>
      </c>
    </row>
    <row r="807" spans="1:28" x14ac:dyDescent="0.2">
      <c r="A807" s="10" t="s">
        <v>1165</v>
      </c>
      <c r="B807" s="86" t="s">
        <v>1166</v>
      </c>
      <c r="C807" s="26">
        <v>0</v>
      </c>
      <c r="D807" s="26">
        <v>391671709</v>
      </c>
      <c r="E807" s="26">
        <v>0</v>
      </c>
      <c r="F807" s="26">
        <v>0</v>
      </c>
      <c r="G807" s="26">
        <v>0</v>
      </c>
      <c r="H807" s="26">
        <v>391671709</v>
      </c>
      <c r="I807" s="26">
        <v>391671709</v>
      </c>
      <c r="J807" s="26">
        <v>391671709</v>
      </c>
      <c r="K807" s="26">
        <v>391671709</v>
      </c>
      <c r="L807" s="26">
        <v>391671709</v>
      </c>
      <c r="M807" s="26">
        <v>0</v>
      </c>
      <c r="N807" s="26">
        <v>0</v>
      </c>
      <c r="O807" s="26">
        <v>0</v>
      </c>
      <c r="P807" s="26">
        <v>0</v>
      </c>
      <c r="Q807" s="26">
        <v>0</v>
      </c>
      <c r="R807" s="26">
        <v>0</v>
      </c>
      <c r="S807" s="26"/>
      <c r="X807">
        <v>0</v>
      </c>
      <c r="Z807">
        <v>0</v>
      </c>
      <c r="AB807">
        <v>0</v>
      </c>
    </row>
    <row r="808" spans="1:28" ht="25.5" x14ac:dyDescent="0.2">
      <c r="A808" s="10" t="s">
        <v>1167</v>
      </c>
      <c r="B808" s="87" t="s">
        <v>1168</v>
      </c>
      <c r="C808" s="26">
        <v>0</v>
      </c>
      <c r="D808" s="26">
        <v>246675250</v>
      </c>
      <c r="E808" s="26">
        <v>0</v>
      </c>
      <c r="F808" s="26">
        <v>0</v>
      </c>
      <c r="G808" s="26">
        <v>0</v>
      </c>
      <c r="H808" s="26">
        <v>246675250</v>
      </c>
      <c r="I808" s="26">
        <v>246675250</v>
      </c>
      <c r="J808" s="26">
        <v>246675250</v>
      </c>
      <c r="K808" s="26">
        <v>246675250</v>
      </c>
      <c r="L808" s="26">
        <v>246675250</v>
      </c>
      <c r="M808" s="26">
        <v>0</v>
      </c>
      <c r="N808" s="26">
        <v>0</v>
      </c>
      <c r="O808" s="26">
        <v>0</v>
      </c>
      <c r="P808" s="26">
        <v>0</v>
      </c>
      <c r="Q808" s="26">
        <v>0</v>
      </c>
      <c r="R808" s="26">
        <v>0</v>
      </c>
      <c r="S808" s="26"/>
      <c r="X808">
        <v>0</v>
      </c>
      <c r="Z808">
        <v>0</v>
      </c>
      <c r="AB808">
        <v>0</v>
      </c>
    </row>
    <row r="809" spans="1:28" ht="25.5" x14ac:dyDescent="0.2">
      <c r="A809" s="10" t="s">
        <v>1169</v>
      </c>
      <c r="B809" s="87" t="s">
        <v>1168</v>
      </c>
      <c r="C809" s="26">
        <v>0</v>
      </c>
      <c r="D809" s="26">
        <v>246675250</v>
      </c>
      <c r="E809" s="26">
        <v>0</v>
      </c>
      <c r="F809" s="26">
        <v>0</v>
      </c>
      <c r="G809" s="26">
        <v>0</v>
      </c>
      <c r="H809" s="26">
        <v>246675250</v>
      </c>
      <c r="I809" s="26">
        <v>246675250</v>
      </c>
      <c r="J809" s="26">
        <v>246675250</v>
      </c>
      <c r="K809" s="26">
        <v>246675250</v>
      </c>
      <c r="L809" s="26">
        <v>246675250</v>
      </c>
      <c r="M809" s="26">
        <v>0</v>
      </c>
      <c r="N809" s="26">
        <v>0</v>
      </c>
      <c r="O809" s="26">
        <v>0</v>
      </c>
      <c r="P809" s="26">
        <v>0</v>
      </c>
      <c r="Q809" s="26">
        <v>0</v>
      </c>
      <c r="R809" s="26">
        <v>0</v>
      </c>
      <c r="S809" s="26"/>
      <c r="X809">
        <v>0</v>
      </c>
      <c r="Z809">
        <v>0</v>
      </c>
      <c r="AB809">
        <v>0</v>
      </c>
    </row>
    <row r="810" spans="1:28" x14ac:dyDescent="0.2">
      <c r="A810" s="10" t="s">
        <v>1170</v>
      </c>
      <c r="B810" s="86" t="s">
        <v>1171</v>
      </c>
      <c r="C810" s="26">
        <v>33000</v>
      </c>
      <c r="D810" s="26">
        <v>3475117</v>
      </c>
      <c r="E810" s="26">
        <v>0</v>
      </c>
      <c r="F810" s="26">
        <v>0</v>
      </c>
      <c r="G810" s="26">
        <v>0</v>
      </c>
      <c r="H810" s="26">
        <v>3508117</v>
      </c>
      <c r="I810" s="26">
        <v>3508117</v>
      </c>
      <c r="J810" s="26">
        <v>3508117</v>
      </c>
      <c r="K810" s="26">
        <v>3478163.75</v>
      </c>
      <c r="L810" s="26">
        <v>3478163.75</v>
      </c>
      <c r="M810" s="26">
        <v>0</v>
      </c>
      <c r="N810" s="26">
        <v>0</v>
      </c>
      <c r="O810" s="26">
        <v>0</v>
      </c>
      <c r="P810" s="26">
        <v>0</v>
      </c>
      <c r="Q810" s="26">
        <v>29953.25</v>
      </c>
      <c r="R810" s="26">
        <v>90.767424242424184</v>
      </c>
      <c r="S810" s="26"/>
      <c r="X810">
        <v>0</v>
      </c>
      <c r="Z810">
        <v>0</v>
      </c>
      <c r="AB810">
        <v>0</v>
      </c>
    </row>
    <row r="811" spans="1:28" x14ac:dyDescent="0.2">
      <c r="A811" s="10" t="s">
        <v>1172</v>
      </c>
      <c r="B811" s="86" t="s">
        <v>57</v>
      </c>
      <c r="C811" s="26">
        <v>33000</v>
      </c>
      <c r="D811" s="26">
        <v>3475117</v>
      </c>
      <c r="E811" s="26">
        <v>0</v>
      </c>
      <c r="F811" s="26">
        <v>0</v>
      </c>
      <c r="G811" s="26">
        <v>0</v>
      </c>
      <c r="H811" s="26">
        <v>3508117</v>
      </c>
      <c r="I811" s="26">
        <v>3508117</v>
      </c>
      <c r="J811" s="26">
        <v>3508117</v>
      </c>
      <c r="K811" s="26">
        <v>3478163.75</v>
      </c>
      <c r="L811" s="26">
        <v>3478163.75</v>
      </c>
      <c r="M811" s="26">
        <v>0</v>
      </c>
      <c r="N811" s="26">
        <v>0</v>
      </c>
      <c r="O811" s="26">
        <v>0</v>
      </c>
      <c r="P811" s="26">
        <v>0</v>
      </c>
      <c r="Q811" s="26">
        <v>29953.25</v>
      </c>
      <c r="R811" s="26">
        <v>90.767424242424184</v>
      </c>
      <c r="S811" s="26"/>
      <c r="X811">
        <v>0</v>
      </c>
      <c r="Z811">
        <v>0</v>
      </c>
      <c r="AB811">
        <v>0</v>
      </c>
    </row>
    <row r="812" spans="1:28" x14ac:dyDescent="0.2">
      <c r="A812" s="10" t="s">
        <v>1173</v>
      </c>
      <c r="B812" s="86" t="s">
        <v>414</v>
      </c>
      <c r="C812" s="26">
        <v>33000</v>
      </c>
      <c r="D812" s="26">
        <v>3475117</v>
      </c>
      <c r="E812" s="26">
        <v>0</v>
      </c>
      <c r="F812" s="26">
        <v>0</v>
      </c>
      <c r="G812" s="26">
        <v>0</v>
      </c>
      <c r="H812" s="26">
        <v>3508117</v>
      </c>
      <c r="I812" s="26">
        <v>3508117</v>
      </c>
      <c r="J812" s="26">
        <v>3508117</v>
      </c>
      <c r="K812" s="26">
        <v>3478163.75</v>
      </c>
      <c r="L812" s="26">
        <v>3478163.75</v>
      </c>
      <c r="M812" s="26">
        <v>0</v>
      </c>
      <c r="N812" s="26">
        <v>0</v>
      </c>
      <c r="O812" s="26">
        <v>0</v>
      </c>
      <c r="P812" s="26">
        <v>0</v>
      </c>
      <c r="Q812" s="26">
        <v>29953.25</v>
      </c>
      <c r="R812" s="26">
        <v>90.767424242424184</v>
      </c>
      <c r="S812" s="26"/>
      <c r="X812">
        <v>0</v>
      </c>
      <c r="Z812">
        <v>0</v>
      </c>
      <c r="AB812">
        <v>0</v>
      </c>
    </row>
    <row r="813" spans="1:28" x14ac:dyDescent="0.2">
      <c r="A813" s="10" t="s">
        <v>1174</v>
      </c>
      <c r="B813" s="86" t="s">
        <v>425</v>
      </c>
      <c r="C813" s="26">
        <v>33000</v>
      </c>
      <c r="D813" s="26">
        <v>0</v>
      </c>
      <c r="E813" s="26">
        <v>0</v>
      </c>
      <c r="F813" s="26">
        <v>0</v>
      </c>
      <c r="G813" s="26">
        <v>0</v>
      </c>
      <c r="H813" s="26">
        <v>33000</v>
      </c>
      <c r="I813" s="26">
        <v>33000</v>
      </c>
      <c r="J813" s="26">
        <v>33000</v>
      </c>
      <c r="K813" s="26">
        <v>3046.75</v>
      </c>
      <c r="L813" s="26">
        <v>3046.75</v>
      </c>
      <c r="M813" s="26">
        <v>0</v>
      </c>
      <c r="N813" s="26">
        <v>0</v>
      </c>
      <c r="O813" s="26">
        <v>0</v>
      </c>
      <c r="P813" s="26">
        <v>0</v>
      </c>
      <c r="Q813" s="26">
        <v>29953.25</v>
      </c>
      <c r="R813" s="26">
        <v>90.767424242424184</v>
      </c>
      <c r="S813" s="26"/>
      <c r="X813">
        <v>0</v>
      </c>
      <c r="Z813">
        <v>0</v>
      </c>
      <c r="AB813">
        <v>0</v>
      </c>
    </row>
    <row r="814" spans="1:28" x14ac:dyDescent="0.2">
      <c r="A814" s="10" t="s">
        <v>1175</v>
      </c>
      <c r="B814" s="86" t="s">
        <v>427</v>
      </c>
      <c r="C814" s="26">
        <v>33000</v>
      </c>
      <c r="D814" s="26">
        <v>0</v>
      </c>
      <c r="E814" s="26">
        <v>0</v>
      </c>
      <c r="F814" s="26">
        <v>0</v>
      </c>
      <c r="G814" s="26">
        <v>0</v>
      </c>
      <c r="H814" s="26">
        <v>33000</v>
      </c>
      <c r="I814" s="26">
        <v>33000</v>
      </c>
      <c r="J814" s="26">
        <v>33000</v>
      </c>
      <c r="K814" s="26">
        <v>3046.75</v>
      </c>
      <c r="L814" s="26">
        <v>3046.75</v>
      </c>
      <c r="M814" s="26">
        <v>0</v>
      </c>
      <c r="N814" s="26">
        <v>0</v>
      </c>
      <c r="O814" s="26">
        <v>0</v>
      </c>
      <c r="P814" s="26">
        <v>0</v>
      </c>
      <c r="Q814" s="26">
        <v>29953.25</v>
      </c>
      <c r="R814" s="26">
        <v>90.767424242424184</v>
      </c>
      <c r="S814" s="26"/>
      <c r="X814">
        <v>0</v>
      </c>
      <c r="Z814">
        <v>0</v>
      </c>
      <c r="AB814">
        <v>0</v>
      </c>
    </row>
    <row r="815" spans="1:28" x14ac:dyDescent="0.2">
      <c r="A815" s="10" t="s">
        <v>1176</v>
      </c>
      <c r="B815" s="86" t="s">
        <v>1072</v>
      </c>
      <c r="C815" s="26">
        <v>33000</v>
      </c>
      <c r="D815" s="26">
        <v>0</v>
      </c>
      <c r="E815" s="26">
        <v>0</v>
      </c>
      <c r="F815" s="26">
        <v>0</v>
      </c>
      <c r="G815" s="26">
        <v>0</v>
      </c>
      <c r="H815" s="26">
        <v>33000</v>
      </c>
      <c r="I815" s="26">
        <v>33000</v>
      </c>
      <c r="J815" s="26">
        <v>33000</v>
      </c>
      <c r="K815" s="26">
        <v>3046.75</v>
      </c>
      <c r="L815" s="26">
        <v>3046.75</v>
      </c>
      <c r="M815" s="26">
        <v>0</v>
      </c>
      <c r="N815" s="26">
        <v>0</v>
      </c>
      <c r="O815" s="26">
        <v>0</v>
      </c>
      <c r="P815" s="26">
        <v>0</v>
      </c>
      <c r="Q815" s="26">
        <v>29953.25</v>
      </c>
      <c r="R815" s="26">
        <v>90.767424242424184</v>
      </c>
      <c r="S815" s="26"/>
      <c r="X815">
        <v>0</v>
      </c>
      <c r="Z815">
        <v>0</v>
      </c>
      <c r="AB815">
        <v>0</v>
      </c>
    </row>
    <row r="816" spans="1:28" x14ac:dyDescent="0.2">
      <c r="A816" s="10" t="s">
        <v>1177</v>
      </c>
      <c r="B816" s="86" t="s">
        <v>1074</v>
      </c>
      <c r="C816" s="26">
        <v>33000</v>
      </c>
      <c r="D816" s="26">
        <v>0</v>
      </c>
      <c r="E816" s="26">
        <v>0</v>
      </c>
      <c r="F816" s="26">
        <v>0</v>
      </c>
      <c r="G816" s="26">
        <v>0</v>
      </c>
      <c r="H816" s="26">
        <v>33000</v>
      </c>
      <c r="I816" s="26">
        <v>33000</v>
      </c>
      <c r="J816" s="26">
        <v>33000</v>
      </c>
      <c r="K816" s="26">
        <v>3046.75</v>
      </c>
      <c r="L816" s="26">
        <v>3046.75</v>
      </c>
      <c r="M816" s="26">
        <v>0</v>
      </c>
      <c r="N816" s="26">
        <v>0</v>
      </c>
      <c r="O816" s="26">
        <v>0</v>
      </c>
      <c r="P816" s="26">
        <v>0</v>
      </c>
      <c r="Q816" s="26">
        <v>29953.25</v>
      </c>
      <c r="R816" s="26">
        <v>90.767424242424184</v>
      </c>
      <c r="S816" s="26"/>
      <c r="X816">
        <v>0</v>
      </c>
      <c r="Z816">
        <v>0</v>
      </c>
      <c r="AB816">
        <v>0</v>
      </c>
    </row>
    <row r="817" spans="1:28" x14ac:dyDescent="0.2">
      <c r="A817" s="10" t="s">
        <v>1178</v>
      </c>
      <c r="B817" s="86" t="s">
        <v>1074</v>
      </c>
      <c r="C817" s="26">
        <v>33000</v>
      </c>
      <c r="D817" s="26">
        <v>0</v>
      </c>
      <c r="E817" s="26">
        <v>0</v>
      </c>
      <c r="F817" s="26">
        <v>0</v>
      </c>
      <c r="G817" s="26">
        <v>0</v>
      </c>
      <c r="H817" s="26">
        <v>33000</v>
      </c>
      <c r="I817" s="26">
        <v>33000</v>
      </c>
      <c r="J817" s="26">
        <v>33000</v>
      </c>
      <c r="K817" s="26">
        <v>3046.75</v>
      </c>
      <c r="L817" s="26">
        <v>3046.75</v>
      </c>
      <c r="M817" s="26">
        <v>0</v>
      </c>
      <c r="N817" s="26">
        <v>0</v>
      </c>
      <c r="O817" s="26">
        <v>0</v>
      </c>
      <c r="P817" s="26">
        <v>0</v>
      </c>
      <c r="Q817" s="26">
        <v>29953.25</v>
      </c>
      <c r="R817" s="26">
        <v>90.767424242424184</v>
      </c>
      <c r="S817" s="26"/>
      <c r="X817">
        <v>0</v>
      </c>
      <c r="Z817">
        <v>0</v>
      </c>
      <c r="AB817">
        <v>0</v>
      </c>
    </row>
    <row r="818" spans="1:28" x14ac:dyDescent="0.2">
      <c r="A818" s="10" t="s">
        <v>1179</v>
      </c>
      <c r="B818" s="86" t="s">
        <v>1074</v>
      </c>
      <c r="C818" s="26">
        <v>33000</v>
      </c>
      <c r="D818" s="26">
        <v>0</v>
      </c>
      <c r="E818" s="26">
        <v>0</v>
      </c>
      <c r="F818" s="26">
        <v>0</v>
      </c>
      <c r="G818" s="26">
        <v>0</v>
      </c>
      <c r="H818" s="26">
        <v>33000</v>
      </c>
      <c r="I818" s="26">
        <v>33000</v>
      </c>
      <c r="J818" s="26">
        <v>33000</v>
      </c>
      <c r="K818" s="26">
        <v>3046.75</v>
      </c>
      <c r="L818" s="26">
        <v>3046.75</v>
      </c>
      <c r="M818" s="26">
        <v>0</v>
      </c>
      <c r="N818" s="26">
        <v>0</v>
      </c>
      <c r="O818" s="26">
        <v>0</v>
      </c>
      <c r="P818" s="26">
        <v>0</v>
      </c>
      <c r="Q818" s="26">
        <v>29953.25</v>
      </c>
      <c r="R818" s="26">
        <v>90.767424242424184</v>
      </c>
      <c r="S818" s="26"/>
      <c r="X818">
        <v>0</v>
      </c>
      <c r="Z818">
        <v>0</v>
      </c>
      <c r="AB818">
        <v>0</v>
      </c>
    </row>
    <row r="819" spans="1:28" x14ac:dyDescent="0.2">
      <c r="A819" s="10" t="s">
        <v>1180</v>
      </c>
      <c r="B819" s="86" t="s">
        <v>1072</v>
      </c>
      <c r="C819" s="26">
        <v>33000</v>
      </c>
      <c r="D819" s="26">
        <v>0</v>
      </c>
      <c r="E819" s="26">
        <v>0</v>
      </c>
      <c r="F819" s="26">
        <v>0</v>
      </c>
      <c r="G819" s="26">
        <v>0</v>
      </c>
      <c r="H819" s="26">
        <v>33000</v>
      </c>
      <c r="I819" s="26">
        <v>33000</v>
      </c>
      <c r="J819" s="26">
        <v>33000</v>
      </c>
      <c r="K819" s="26">
        <v>3046.75</v>
      </c>
      <c r="L819" s="26">
        <v>3046.75</v>
      </c>
      <c r="M819" s="26">
        <v>0</v>
      </c>
      <c r="N819" s="26">
        <v>0</v>
      </c>
      <c r="O819" s="26">
        <v>0</v>
      </c>
      <c r="P819" s="26">
        <v>0</v>
      </c>
      <c r="Q819" s="26">
        <v>29953.25</v>
      </c>
      <c r="R819" s="26">
        <v>90.767424242424184</v>
      </c>
      <c r="S819" s="26"/>
      <c r="X819">
        <v>0</v>
      </c>
      <c r="Z819">
        <v>0</v>
      </c>
      <c r="AB819">
        <v>0</v>
      </c>
    </row>
    <row r="820" spans="1:28" x14ac:dyDescent="0.2">
      <c r="A820" s="10" t="s">
        <v>1181</v>
      </c>
      <c r="B820" s="86" t="s">
        <v>532</v>
      </c>
      <c r="C820" s="26">
        <v>0</v>
      </c>
      <c r="D820" s="26">
        <v>3475117</v>
      </c>
      <c r="E820" s="26">
        <v>0</v>
      </c>
      <c r="F820" s="26">
        <v>0</v>
      </c>
      <c r="G820" s="26">
        <v>0</v>
      </c>
      <c r="H820" s="26">
        <v>3475117</v>
      </c>
      <c r="I820" s="26">
        <v>3475117</v>
      </c>
      <c r="J820" s="26">
        <v>3475117</v>
      </c>
      <c r="K820" s="26">
        <v>3475117</v>
      </c>
      <c r="L820" s="26">
        <v>3475117</v>
      </c>
      <c r="M820" s="26">
        <v>0</v>
      </c>
      <c r="N820" s="26">
        <v>0</v>
      </c>
      <c r="O820" s="26">
        <v>0</v>
      </c>
      <c r="P820" s="26">
        <v>0</v>
      </c>
      <c r="Q820" s="26">
        <v>0</v>
      </c>
      <c r="R820" s="26">
        <v>0</v>
      </c>
      <c r="S820" s="26"/>
      <c r="X820">
        <v>0</v>
      </c>
      <c r="Z820">
        <v>0</v>
      </c>
      <c r="AB820">
        <v>0</v>
      </c>
    </row>
    <row r="821" spans="1:28" x14ac:dyDescent="0.2">
      <c r="A821" s="10" t="s">
        <v>1182</v>
      </c>
      <c r="B821" s="86" t="s">
        <v>534</v>
      </c>
      <c r="C821" s="26">
        <v>0</v>
      </c>
      <c r="D821" s="26">
        <v>3475117</v>
      </c>
      <c r="E821" s="26">
        <v>0</v>
      </c>
      <c r="F821" s="26">
        <v>0</v>
      </c>
      <c r="G821" s="26">
        <v>0</v>
      </c>
      <c r="H821" s="26">
        <v>3475117</v>
      </c>
      <c r="I821" s="26">
        <v>3475117</v>
      </c>
      <c r="J821" s="26">
        <v>3475117</v>
      </c>
      <c r="K821" s="26">
        <v>3475117</v>
      </c>
      <c r="L821" s="26">
        <v>3475117</v>
      </c>
      <c r="M821" s="26">
        <v>0</v>
      </c>
      <c r="N821" s="26">
        <v>0</v>
      </c>
      <c r="O821" s="26">
        <v>0</v>
      </c>
      <c r="P821" s="26">
        <v>0</v>
      </c>
      <c r="Q821" s="26">
        <v>0</v>
      </c>
      <c r="R821" s="26">
        <v>0</v>
      </c>
      <c r="S821" s="26"/>
      <c r="X821">
        <v>0</v>
      </c>
      <c r="Z821">
        <v>0</v>
      </c>
      <c r="AB821">
        <v>0</v>
      </c>
    </row>
    <row r="822" spans="1:28" x14ac:dyDescent="0.2">
      <c r="A822" s="10" t="s">
        <v>1183</v>
      </c>
      <c r="B822" s="86" t="s">
        <v>534</v>
      </c>
      <c r="C822" s="26">
        <v>0</v>
      </c>
      <c r="D822" s="26">
        <v>3475117</v>
      </c>
      <c r="E822" s="26">
        <v>0</v>
      </c>
      <c r="F822" s="26">
        <v>0</v>
      </c>
      <c r="G822" s="26">
        <v>0</v>
      </c>
      <c r="H822" s="26">
        <v>3475117</v>
      </c>
      <c r="I822" s="26">
        <v>3475117</v>
      </c>
      <c r="J822" s="26">
        <v>3475117</v>
      </c>
      <c r="K822" s="26">
        <v>3475117</v>
      </c>
      <c r="L822" s="26">
        <v>3475117</v>
      </c>
      <c r="M822" s="26">
        <v>0</v>
      </c>
      <c r="N822" s="26">
        <v>0</v>
      </c>
      <c r="O822" s="26">
        <v>0</v>
      </c>
      <c r="P822" s="26">
        <v>0</v>
      </c>
      <c r="Q822" s="26">
        <v>0</v>
      </c>
      <c r="R822" s="26">
        <v>0</v>
      </c>
      <c r="S822" s="26"/>
      <c r="X822">
        <v>0</v>
      </c>
      <c r="Z822">
        <v>0</v>
      </c>
      <c r="AB822">
        <v>0</v>
      </c>
    </row>
    <row r="823" spans="1:28" x14ac:dyDescent="0.2">
      <c r="A823" s="10" t="s">
        <v>1184</v>
      </c>
      <c r="B823" s="86" t="s">
        <v>534</v>
      </c>
      <c r="C823" s="26">
        <v>0</v>
      </c>
      <c r="D823" s="26">
        <v>3475117</v>
      </c>
      <c r="E823" s="26">
        <v>0</v>
      </c>
      <c r="F823" s="26">
        <v>0</v>
      </c>
      <c r="G823" s="26">
        <v>0</v>
      </c>
      <c r="H823" s="26">
        <v>3475117</v>
      </c>
      <c r="I823" s="26">
        <v>3475117</v>
      </c>
      <c r="J823" s="26">
        <v>3475117</v>
      </c>
      <c r="K823" s="26">
        <v>3475117</v>
      </c>
      <c r="L823" s="26">
        <v>3475117</v>
      </c>
      <c r="M823" s="26">
        <v>0</v>
      </c>
      <c r="N823" s="26">
        <v>0</v>
      </c>
      <c r="O823" s="26">
        <v>0</v>
      </c>
      <c r="P823" s="26">
        <v>0</v>
      </c>
      <c r="Q823" s="26">
        <v>0</v>
      </c>
      <c r="R823" s="26">
        <v>0</v>
      </c>
      <c r="S823" s="26"/>
      <c r="X823">
        <v>0</v>
      </c>
      <c r="Z823">
        <v>0</v>
      </c>
      <c r="AB823">
        <v>0</v>
      </c>
    </row>
    <row r="824" spans="1:28" x14ac:dyDescent="0.2">
      <c r="A824" s="10" t="s">
        <v>1185</v>
      </c>
      <c r="B824" s="86" t="s">
        <v>534</v>
      </c>
      <c r="C824" s="26">
        <v>0</v>
      </c>
      <c r="D824" s="26">
        <v>3475117</v>
      </c>
      <c r="E824" s="26">
        <v>0</v>
      </c>
      <c r="F824" s="26">
        <v>0</v>
      </c>
      <c r="G824" s="26">
        <v>0</v>
      </c>
      <c r="H824" s="26">
        <v>3475117</v>
      </c>
      <c r="I824" s="26">
        <v>3475117</v>
      </c>
      <c r="J824" s="26">
        <v>3475117</v>
      </c>
      <c r="K824" s="26">
        <v>3475117</v>
      </c>
      <c r="L824" s="26">
        <v>3475117</v>
      </c>
      <c r="M824" s="26">
        <v>0</v>
      </c>
      <c r="N824" s="26">
        <v>0</v>
      </c>
      <c r="O824" s="26">
        <v>0</v>
      </c>
      <c r="P824" s="26">
        <v>0</v>
      </c>
      <c r="Q824" s="26">
        <v>0</v>
      </c>
      <c r="R824" s="26">
        <v>0</v>
      </c>
      <c r="S824" s="26"/>
      <c r="X824">
        <v>0</v>
      </c>
      <c r="Z824">
        <v>0</v>
      </c>
      <c r="AB824">
        <v>0</v>
      </c>
    </row>
    <row r="825" spans="1:28" ht="25.5" x14ac:dyDescent="0.2">
      <c r="A825" s="10" t="s">
        <v>1186</v>
      </c>
      <c r="B825" s="87" t="s">
        <v>1095</v>
      </c>
      <c r="C825" s="26">
        <v>0</v>
      </c>
      <c r="D825" s="26">
        <v>3475117</v>
      </c>
      <c r="E825" s="26">
        <v>0</v>
      </c>
      <c r="F825" s="26">
        <v>0</v>
      </c>
      <c r="G825" s="26">
        <v>0</v>
      </c>
      <c r="H825" s="26">
        <v>3475117</v>
      </c>
      <c r="I825" s="26">
        <v>3475117</v>
      </c>
      <c r="J825" s="26">
        <v>3475117</v>
      </c>
      <c r="K825" s="26">
        <v>3475117</v>
      </c>
      <c r="L825" s="26">
        <v>3475117</v>
      </c>
      <c r="M825" s="26">
        <v>0</v>
      </c>
      <c r="N825" s="26">
        <v>0</v>
      </c>
      <c r="O825" s="26">
        <v>0</v>
      </c>
      <c r="P825" s="26">
        <v>0</v>
      </c>
      <c r="Q825" s="26">
        <v>0</v>
      </c>
      <c r="R825" s="26">
        <v>0</v>
      </c>
      <c r="S825" s="26"/>
      <c r="X825">
        <v>0</v>
      </c>
      <c r="Z825">
        <v>0</v>
      </c>
      <c r="AB825">
        <v>0</v>
      </c>
    </row>
    <row r="826" spans="1:28" ht="25.5" x14ac:dyDescent="0.2">
      <c r="A826" s="10" t="s">
        <v>1187</v>
      </c>
      <c r="B826" s="87" t="s">
        <v>1095</v>
      </c>
      <c r="C826" s="26">
        <v>0</v>
      </c>
      <c r="D826" s="26">
        <v>3475117</v>
      </c>
      <c r="E826" s="26">
        <v>0</v>
      </c>
      <c r="F826" s="26">
        <v>0</v>
      </c>
      <c r="G826" s="26">
        <v>0</v>
      </c>
      <c r="H826" s="26">
        <v>3475117</v>
      </c>
      <c r="I826" s="26">
        <v>3475117</v>
      </c>
      <c r="J826" s="26">
        <v>3475117</v>
      </c>
      <c r="K826" s="26">
        <v>3475117</v>
      </c>
      <c r="L826" s="26">
        <v>3475117</v>
      </c>
      <c r="M826" s="26">
        <v>0</v>
      </c>
      <c r="N826" s="26">
        <v>0</v>
      </c>
      <c r="O826" s="26">
        <v>0</v>
      </c>
      <c r="P826" s="26">
        <v>0</v>
      </c>
      <c r="Q826" s="26">
        <v>0</v>
      </c>
      <c r="R826" s="26">
        <v>0</v>
      </c>
      <c r="S826" s="26"/>
      <c r="X826">
        <v>0</v>
      </c>
      <c r="Z826">
        <v>0</v>
      </c>
      <c r="AB826">
        <v>0</v>
      </c>
    </row>
    <row r="827" spans="1:28" x14ac:dyDescent="0.2">
      <c r="A827" s="10" t="s">
        <v>1188</v>
      </c>
      <c r="B827" s="86" t="s">
        <v>1189</v>
      </c>
      <c r="C827" s="26">
        <v>950135000</v>
      </c>
      <c r="D827" s="26">
        <v>39994259</v>
      </c>
      <c r="E827" s="26">
        <v>0</v>
      </c>
      <c r="F827" s="26">
        <v>0</v>
      </c>
      <c r="G827" s="26">
        <v>0</v>
      </c>
      <c r="H827" s="26">
        <v>990129259</v>
      </c>
      <c r="I827" s="26">
        <v>990129259</v>
      </c>
      <c r="J827" s="26">
        <v>990129259</v>
      </c>
      <c r="K827" s="26">
        <v>533897288.31999999</v>
      </c>
      <c r="L827" s="26">
        <v>533897288.31999999</v>
      </c>
      <c r="M827" s="26">
        <v>0</v>
      </c>
      <c r="N827" s="26">
        <v>0</v>
      </c>
      <c r="O827" s="26">
        <v>0</v>
      </c>
      <c r="P827" s="26">
        <v>0</v>
      </c>
      <c r="Q827" s="26">
        <v>456231970.68000001</v>
      </c>
      <c r="R827" s="26">
        <v>247.96560683040903</v>
      </c>
      <c r="S827" s="26"/>
      <c r="X827">
        <v>0</v>
      </c>
      <c r="Z827">
        <v>0</v>
      </c>
      <c r="AB827">
        <v>0</v>
      </c>
    </row>
    <row r="828" spans="1:28" x14ac:dyDescent="0.2">
      <c r="A828" s="10" t="s">
        <v>1190</v>
      </c>
      <c r="B828" s="86" t="s">
        <v>57</v>
      </c>
      <c r="C828" s="26">
        <v>950135000</v>
      </c>
      <c r="D828" s="26">
        <v>39994259</v>
      </c>
      <c r="E828" s="26">
        <v>0</v>
      </c>
      <c r="F828" s="26">
        <v>0</v>
      </c>
      <c r="G828" s="26">
        <v>0</v>
      </c>
      <c r="H828" s="26">
        <v>990129259</v>
      </c>
      <c r="I828" s="26">
        <v>990129259</v>
      </c>
      <c r="J828" s="26">
        <v>990129259</v>
      </c>
      <c r="K828" s="26">
        <v>533897288.31999999</v>
      </c>
      <c r="L828" s="26">
        <v>533897288.31999999</v>
      </c>
      <c r="M828" s="26">
        <v>0</v>
      </c>
      <c r="N828" s="26">
        <v>0</v>
      </c>
      <c r="O828" s="26">
        <v>0</v>
      </c>
      <c r="P828" s="26">
        <v>0</v>
      </c>
      <c r="Q828" s="26">
        <v>456231970.68000001</v>
      </c>
      <c r="R828" s="26">
        <v>247.96560683040903</v>
      </c>
      <c r="S828" s="26"/>
      <c r="X828">
        <v>0</v>
      </c>
      <c r="Z828">
        <v>0</v>
      </c>
      <c r="AB828">
        <v>0</v>
      </c>
    </row>
    <row r="829" spans="1:28" x14ac:dyDescent="0.2">
      <c r="A829" s="10" t="s">
        <v>1191</v>
      </c>
      <c r="B829" s="86" t="s">
        <v>59</v>
      </c>
      <c r="C829" s="26">
        <v>950000000</v>
      </c>
      <c r="D829" s="26">
        <v>0</v>
      </c>
      <c r="E829" s="26">
        <v>0</v>
      </c>
      <c r="F829" s="26">
        <v>0</v>
      </c>
      <c r="G829" s="26">
        <v>0</v>
      </c>
      <c r="H829" s="26">
        <v>950000000</v>
      </c>
      <c r="I829" s="26">
        <v>950000000</v>
      </c>
      <c r="J829" s="26">
        <v>950000000</v>
      </c>
      <c r="K829" s="26">
        <v>493813524</v>
      </c>
      <c r="L829" s="26">
        <v>493813524</v>
      </c>
      <c r="M829" s="26">
        <v>0</v>
      </c>
      <c r="N829" s="26">
        <v>0</v>
      </c>
      <c r="O829" s="26">
        <v>0</v>
      </c>
      <c r="P829" s="26">
        <v>0</v>
      </c>
      <c r="Q829" s="26">
        <v>456186476</v>
      </c>
      <c r="R829" s="26">
        <v>48.019629052631593</v>
      </c>
      <c r="S829" s="26"/>
      <c r="X829">
        <v>0</v>
      </c>
      <c r="Z829">
        <v>0</v>
      </c>
      <c r="AB829">
        <v>0</v>
      </c>
    </row>
    <row r="830" spans="1:28" x14ac:dyDescent="0.2">
      <c r="A830" s="10" t="s">
        <v>1192</v>
      </c>
      <c r="B830" s="86" t="s">
        <v>220</v>
      </c>
      <c r="C830" s="26">
        <v>950000000</v>
      </c>
      <c r="D830" s="26">
        <v>0</v>
      </c>
      <c r="E830" s="26">
        <v>0</v>
      </c>
      <c r="F830" s="26">
        <v>0</v>
      </c>
      <c r="G830" s="26">
        <v>0</v>
      </c>
      <c r="H830" s="26">
        <v>950000000</v>
      </c>
      <c r="I830" s="26">
        <v>950000000</v>
      </c>
      <c r="J830" s="26">
        <v>950000000</v>
      </c>
      <c r="K830" s="26">
        <v>493813524</v>
      </c>
      <c r="L830" s="26">
        <v>493813524</v>
      </c>
      <c r="M830" s="26">
        <v>0</v>
      </c>
      <c r="N830" s="26">
        <v>0</v>
      </c>
      <c r="O830" s="26">
        <v>0</v>
      </c>
      <c r="P830" s="26">
        <v>0</v>
      </c>
      <c r="Q830" s="26">
        <v>456186476</v>
      </c>
      <c r="R830" s="26">
        <v>48.019629052631593</v>
      </c>
      <c r="S830" s="26"/>
      <c r="X830">
        <v>0</v>
      </c>
      <c r="Z830">
        <v>0</v>
      </c>
      <c r="AB830">
        <v>0</v>
      </c>
    </row>
    <row r="831" spans="1:28" x14ac:dyDescent="0.2">
      <c r="A831" s="10" t="s">
        <v>1193</v>
      </c>
      <c r="B831" s="86" t="s">
        <v>386</v>
      </c>
      <c r="C831" s="26">
        <v>950000000</v>
      </c>
      <c r="D831" s="26">
        <v>0</v>
      </c>
      <c r="E831" s="26">
        <v>0</v>
      </c>
      <c r="F831" s="26">
        <v>0</v>
      </c>
      <c r="G831" s="26">
        <v>0</v>
      </c>
      <c r="H831" s="26">
        <v>950000000</v>
      </c>
      <c r="I831" s="26">
        <v>950000000</v>
      </c>
      <c r="J831" s="26">
        <v>950000000</v>
      </c>
      <c r="K831" s="26">
        <v>493813524</v>
      </c>
      <c r="L831" s="26">
        <v>493813524</v>
      </c>
      <c r="M831" s="26">
        <v>0</v>
      </c>
      <c r="N831" s="26">
        <v>0</v>
      </c>
      <c r="O831" s="26">
        <v>0</v>
      </c>
      <c r="P831" s="26">
        <v>0</v>
      </c>
      <c r="Q831" s="26">
        <v>456186476</v>
      </c>
      <c r="R831" s="26">
        <v>48.019629052631593</v>
      </c>
      <c r="S831" s="26"/>
      <c r="X831">
        <v>0</v>
      </c>
      <c r="Z831">
        <v>0</v>
      </c>
      <c r="AB831">
        <v>0</v>
      </c>
    </row>
    <row r="832" spans="1:28" x14ac:dyDescent="0.2">
      <c r="A832" s="10" t="s">
        <v>1194</v>
      </c>
      <c r="B832" s="86" t="s">
        <v>403</v>
      </c>
      <c r="C832" s="26">
        <v>950000000</v>
      </c>
      <c r="D832" s="26">
        <v>0</v>
      </c>
      <c r="E832" s="26">
        <v>0</v>
      </c>
      <c r="F832" s="26">
        <v>0</v>
      </c>
      <c r="G832" s="26">
        <v>0</v>
      </c>
      <c r="H832" s="26">
        <v>950000000</v>
      </c>
      <c r="I832" s="26">
        <v>950000000</v>
      </c>
      <c r="J832" s="26">
        <v>950000000</v>
      </c>
      <c r="K832" s="26">
        <v>493813524</v>
      </c>
      <c r="L832" s="26">
        <v>493813524</v>
      </c>
      <c r="M832" s="26">
        <v>0</v>
      </c>
      <c r="N832" s="26">
        <v>0</v>
      </c>
      <c r="O832" s="26">
        <v>0</v>
      </c>
      <c r="P832" s="26">
        <v>0</v>
      </c>
      <c r="Q832" s="26">
        <v>456186476</v>
      </c>
      <c r="R832" s="26">
        <v>48.019629052631593</v>
      </c>
      <c r="S832" s="26"/>
      <c r="X832">
        <v>0</v>
      </c>
      <c r="Z832">
        <v>0</v>
      </c>
      <c r="AB832">
        <v>0</v>
      </c>
    </row>
    <row r="833" spans="1:28" x14ac:dyDescent="0.2">
      <c r="A833" s="10" t="s">
        <v>1195</v>
      </c>
      <c r="B833" s="86" t="s">
        <v>405</v>
      </c>
      <c r="C833" s="26">
        <v>950000000</v>
      </c>
      <c r="D833" s="26">
        <v>0</v>
      </c>
      <c r="E833" s="26">
        <v>0</v>
      </c>
      <c r="F833" s="26">
        <v>0</v>
      </c>
      <c r="G833" s="26">
        <v>0</v>
      </c>
      <c r="H833" s="26">
        <v>950000000</v>
      </c>
      <c r="I833" s="26">
        <v>950000000</v>
      </c>
      <c r="J833" s="26">
        <v>950000000</v>
      </c>
      <c r="K833" s="26">
        <v>493813524</v>
      </c>
      <c r="L833" s="26">
        <v>493813524</v>
      </c>
      <c r="M833" s="26">
        <v>0</v>
      </c>
      <c r="N833" s="26">
        <v>0</v>
      </c>
      <c r="O833" s="26">
        <v>0</v>
      </c>
      <c r="P833" s="26">
        <v>0</v>
      </c>
      <c r="Q833" s="26">
        <v>456186476</v>
      </c>
      <c r="R833" s="26">
        <v>48.019629052631593</v>
      </c>
      <c r="S833" s="26"/>
      <c r="X833">
        <v>0</v>
      </c>
      <c r="Z833">
        <v>0</v>
      </c>
      <c r="AB833">
        <v>0</v>
      </c>
    </row>
    <row r="834" spans="1:28" x14ac:dyDescent="0.2">
      <c r="A834" s="10" t="s">
        <v>1196</v>
      </c>
      <c r="B834" s="86" t="s">
        <v>1197</v>
      </c>
      <c r="C834" s="26">
        <v>950000000</v>
      </c>
      <c r="D834" s="26">
        <v>0</v>
      </c>
      <c r="E834" s="26">
        <v>0</v>
      </c>
      <c r="F834" s="26">
        <v>0</v>
      </c>
      <c r="G834" s="26">
        <v>0</v>
      </c>
      <c r="H834" s="26">
        <v>950000000</v>
      </c>
      <c r="I834" s="26">
        <v>950000000</v>
      </c>
      <c r="J834" s="26">
        <v>950000000</v>
      </c>
      <c r="K834" s="26">
        <v>493813524</v>
      </c>
      <c r="L834" s="26">
        <v>493813524</v>
      </c>
      <c r="M834" s="26">
        <v>0</v>
      </c>
      <c r="N834" s="26">
        <v>0</v>
      </c>
      <c r="O834" s="26">
        <v>0</v>
      </c>
      <c r="P834" s="26">
        <v>0</v>
      </c>
      <c r="Q834" s="26">
        <v>456186476</v>
      </c>
      <c r="R834" s="26">
        <v>48.019629052631593</v>
      </c>
      <c r="S834" s="26"/>
      <c r="X834">
        <v>0</v>
      </c>
      <c r="Z834">
        <v>0</v>
      </c>
      <c r="AB834">
        <v>0</v>
      </c>
    </row>
    <row r="835" spans="1:28" x14ac:dyDescent="0.2">
      <c r="A835" s="10" t="s">
        <v>1198</v>
      </c>
      <c r="B835" s="86" t="s">
        <v>1197</v>
      </c>
      <c r="C835" s="26">
        <v>950000000</v>
      </c>
      <c r="D835" s="26">
        <v>0</v>
      </c>
      <c r="E835" s="26">
        <v>0</v>
      </c>
      <c r="F835" s="26">
        <v>0</v>
      </c>
      <c r="G835" s="26">
        <v>0</v>
      </c>
      <c r="H835" s="26">
        <v>950000000</v>
      </c>
      <c r="I835" s="26">
        <v>950000000</v>
      </c>
      <c r="J835" s="26">
        <v>950000000</v>
      </c>
      <c r="K835" s="26">
        <v>493813524</v>
      </c>
      <c r="L835" s="26">
        <v>493813524</v>
      </c>
      <c r="M835" s="26">
        <v>0</v>
      </c>
      <c r="N835" s="26">
        <v>0</v>
      </c>
      <c r="O835" s="26">
        <v>0</v>
      </c>
      <c r="P835" s="26">
        <v>0</v>
      </c>
      <c r="Q835" s="26">
        <v>456186476</v>
      </c>
      <c r="R835" s="26">
        <v>48.019629052631593</v>
      </c>
      <c r="S835" s="26"/>
      <c r="X835">
        <v>0</v>
      </c>
      <c r="Z835">
        <v>0</v>
      </c>
      <c r="AB835">
        <v>0</v>
      </c>
    </row>
    <row r="836" spans="1:28" x14ac:dyDescent="0.2">
      <c r="A836" s="10" t="s">
        <v>1199</v>
      </c>
      <c r="B836" s="86" t="s">
        <v>1197</v>
      </c>
      <c r="C836" s="26">
        <v>950000000</v>
      </c>
      <c r="D836" s="26">
        <v>0</v>
      </c>
      <c r="E836" s="26">
        <v>0</v>
      </c>
      <c r="F836" s="26">
        <v>0</v>
      </c>
      <c r="G836" s="26">
        <v>0</v>
      </c>
      <c r="H836" s="26">
        <v>950000000</v>
      </c>
      <c r="I836" s="26">
        <v>950000000</v>
      </c>
      <c r="J836" s="26">
        <v>950000000</v>
      </c>
      <c r="K836" s="26">
        <v>493813524</v>
      </c>
      <c r="L836" s="26">
        <v>493813524</v>
      </c>
      <c r="M836" s="26">
        <v>0</v>
      </c>
      <c r="N836" s="26">
        <v>0</v>
      </c>
      <c r="O836" s="26">
        <v>0</v>
      </c>
      <c r="P836" s="26">
        <v>0</v>
      </c>
      <c r="Q836" s="26">
        <v>456186476</v>
      </c>
      <c r="R836" s="26">
        <v>48.019629052631593</v>
      </c>
      <c r="S836" s="26"/>
      <c r="X836">
        <v>0</v>
      </c>
      <c r="Z836">
        <v>0</v>
      </c>
      <c r="AB836">
        <v>0</v>
      </c>
    </row>
    <row r="837" spans="1:28" x14ac:dyDescent="0.2">
      <c r="A837" s="10" t="s">
        <v>1200</v>
      </c>
      <c r="B837" s="86" t="s">
        <v>414</v>
      </c>
      <c r="C837" s="26">
        <v>135000</v>
      </c>
      <c r="D837" s="26">
        <v>39994259</v>
      </c>
      <c r="E837" s="26">
        <v>0</v>
      </c>
      <c r="F837" s="26">
        <v>0</v>
      </c>
      <c r="G837" s="26">
        <v>0</v>
      </c>
      <c r="H837" s="26">
        <v>40129259</v>
      </c>
      <c r="I837" s="26">
        <v>40129259</v>
      </c>
      <c r="J837" s="26">
        <v>40129259</v>
      </c>
      <c r="K837" s="26">
        <v>40083764.32</v>
      </c>
      <c r="L837" s="26">
        <v>40083764.32</v>
      </c>
      <c r="M837" s="26">
        <v>0</v>
      </c>
      <c r="N837" s="26">
        <v>0</v>
      </c>
      <c r="O837" s="26">
        <v>0</v>
      </c>
      <c r="P837" s="26">
        <v>0</v>
      </c>
      <c r="Q837" s="26">
        <v>45494.68</v>
      </c>
      <c r="R837" s="26">
        <v>199.94597777777801</v>
      </c>
      <c r="S837" s="26"/>
      <c r="X837">
        <v>0</v>
      </c>
      <c r="Z837">
        <v>0</v>
      </c>
      <c r="AB837">
        <v>0</v>
      </c>
    </row>
    <row r="838" spans="1:28" x14ac:dyDescent="0.2">
      <c r="A838" s="10" t="s">
        <v>1201</v>
      </c>
      <c r="B838" s="86" t="s">
        <v>425</v>
      </c>
      <c r="C838" s="26">
        <v>135000</v>
      </c>
      <c r="D838" s="26">
        <v>0</v>
      </c>
      <c r="E838" s="26">
        <v>0</v>
      </c>
      <c r="F838" s="26">
        <v>0</v>
      </c>
      <c r="G838" s="26">
        <v>0</v>
      </c>
      <c r="H838" s="26">
        <v>135000</v>
      </c>
      <c r="I838" s="26">
        <v>135000</v>
      </c>
      <c r="J838" s="26">
        <v>135000</v>
      </c>
      <c r="K838" s="26">
        <v>89505.32</v>
      </c>
      <c r="L838" s="26">
        <v>89505.32</v>
      </c>
      <c r="M838" s="26">
        <v>0</v>
      </c>
      <c r="N838" s="26">
        <v>0</v>
      </c>
      <c r="O838" s="26">
        <v>0</v>
      </c>
      <c r="P838" s="26">
        <v>0</v>
      </c>
      <c r="Q838" s="26">
        <v>45494.68</v>
      </c>
      <c r="R838" s="26">
        <v>199.94597777777801</v>
      </c>
      <c r="S838" s="26"/>
      <c r="X838">
        <v>0</v>
      </c>
      <c r="Z838">
        <v>0</v>
      </c>
      <c r="AB838">
        <v>0</v>
      </c>
    </row>
    <row r="839" spans="1:28" x14ac:dyDescent="0.2">
      <c r="A839" s="10" t="s">
        <v>1202</v>
      </c>
      <c r="B839" s="86" t="s">
        <v>427</v>
      </c>
      <c r="C839" s="26">
        <v>135000</v>
      </c>
      <c r="D839" s="26">
        <v>0</v>
      </c>
      <c r="E839" s="26">
        <v>0</v>
      </c>
      <c r="F839" s="26">
        <v>0</v>
      </c>
      <c r="G839" s="26">
        <v>0</v>
      </c>
      <c r="H839" s="26">
        <v>135000</v>
      </c>
      <c r="I839" s="26">
        <v>135000</v>
      </c>
      <c r="J839" s="26">
        <v>135000</v>
      </c>
      <c r="K839" s="26">
        <v>89505.32</v>
      </c>
      <c r="L839" s="26">
        <v>89505.32</v>
      </c>
      <c r="M839" s="26">
        <v>0</v>
      </c>
      <c r="N839" s="26">
        <v>0</v>
      </c>
      <c r="O839" s="26">
        <v>0</v>
      </c>
      <c r="P839" s="26">
        <v>0</v>
      </c>
      <c r="Q839" s="26">
        <v>45494.68</v>
      </c>
      <c r="R839" s="26">
        <v>199.94597777777801</v>
      </c>
      <c r="S839" s="26"/>
      <c r="X839">
        <v>0</v>
      </c>
      <c r="Z839">
        <v>0</v>
      </c>
      <c r="AB839">
        <v>0</v>
      </c>
    </row>
    <row r="840" spans="1:28" x14ac:dyDescent="0.2">
      <c r="A840" s="10" t="s">
        <v>1203</v>
      </c>
      <c r="B840" s="86" t="s">
        <v>1072</v>
      </c>
      <c r="C840" s="26">
        <v>135000</v>
      </c>
      <c r="D840" s="26">
        <v>0</v>
      </c>
      <c r="E840" s="26">
        <v>0</v>
      </c>
      <c r="F840" s="26">
        <v>0</v>
      </c>
      <c r="G840" s="26">
        <v>0</v>
      </c>
      <c r="H840" s="26">
        <v>135000</v>
      </c>
      <c r="I840" s="26">
        <v>135000</v>
      </c>
      <c r="J840" s="26">
        <v>135000</v>
      </c>
      <c r="K840" s="26">
        <v>72.930000000000007</v>
      </c>
      <c r="L840" s="26">
        <v>72.930000000000007</v>
      </c>
      <c r="M840" s="26">
        <v>0</v>
      </c>
      <c r="N840" s="26">
        <v>0</v>
      </c>
      <c r="O840" s="26">
        <v>0</v>
      </c>
      <c r="P840" s="26">
        <v>0</v>
      </c>
      <c r="Q840" s="26">
        <v>134927.07</v>
      </c>
      <c r="R840" s="26">
        <v>99.945977777777799</v>
      </c>
      <c r="S840" s="26"/>
      <c r="X840">
        <v>0</v>
      </c>
      <c r="Z840">
        <v>0</v>
      </c>
      <c r="AB840">
        <v>0</v>
      </c>
    </row>
    <row r="841" spans="1:28" x14ac:dyDescent="0.2">
      <c r="A841" s="10" t="s">
        <v>1204</v>
      </c>
      <c r="B841" s="86" t="s">
        <v>1074</v>
      </c>
      <c r="C841" s="26">
        <v>135000</v>
      </c>
      <c r="D841" s="26">
        <v>0</v>
      </c>
      <c r="E841" s="26">
        <v>0</v>
      </c>
      <c r="F841" s="26">
        <v>0</v>
      </c>
      <c r="G841" s="26">
        <v>0</v>
      </c>
      <c r="H841" s="26">
        <v>135000</v>
      </c>
      <c r="I841" s="26">
        <v>135000</v>
      </c>
      <c r="J841" s="26">
        <v>135000</v>
      </c>
      <c r="K841" s="26">
        <v>72.930000000000007</v>
      </c>
      <c r="L841" s="26">
        <v>72.930000000000007</v>
      </c>
      <c r="M841" s="26">
        <v>0</v>
      </c>
      <c r="N841" s="26">
        <v>0</v>
      </c>
      <c r="O841" s="26">
        <v>0</v>
      </c>
      <c r="P841" s="26">
        <v>0</v>
      </c>
      <c r="Q841" s="26">
        <v>134927.07</v>
      </c>
      <c r="R841" s="26">
        <v>99.945977777777799</v>
      </c>
      <c r="S841" s="26"/>
      <c r="X841">
        <v>0</v>
      </c>
      <c r="Z841">
        <v>0</v>
      </c>
      <c r="AB841">
        <v>0</v>
      </c>
    </row>
    <row r="842" spans="1:28" x14ac:dyDescent="0.2">
      <c r="A842" s="10" t="s">
        <v>1205</v>
      </c>
      <c r="B842" s="86" t="s">
        <v>1074</v>
      </c>
      <c r="C842" s="26">
        <v>135000</v>
      </c>
      <c r="D842" s="26">
        <v>0</v>
      </c>
      <c r="E842" s="26">
        <v>0</v>
      </c>
      <c r="F842" s="26">
        <v>0</v>
      </c>
      <c r="G842" s="26">
        <v>0</v>
      </c>
      <c r="H842" s="26">
        <v>135000</v>
      </c>
      <c r="I842" s="26">
        <v>135000</v>
      </c>
      <c r="J842" s="26">
        <v>135000</v>
      </c>
      <c r="K842" s="26">
        <v>72.930000000000007</v>
      </c>
      <c r="L842" s="26">
        <v>72.930000000000007</v>
      </c>
      <c r="M842" s="26">
        <v>0</v>
      </c>
      <c r="N842" s="26">
        <v>0</v>
      </c>
      <c r="O842" s="26">
        <v>0</v>
      </c>
      <c r="P842" s="26">
        <v>0</v>
      </c>
      <c r="Q842" s="26">
        <v>134927.07</v>
      </c>
      <c r="R842" s="26">
        <v>99.945977777777799</v>
      </c>
      <c r="S842" s="26"/>
      <c r="X842">
        <v>0</v>
      </c>
      <c r="Z842">
        <v>0</v>
      </c>
      <c r="AB842">
        <v>0</v>
      </c>
    </row>
    <row r="843" spans="1:28" x14ac:dyDescent="0.2">
      <c r="A843" s="10" t="s">
        <v>1206</v>
      </c>
      <c r="B843" s="86" t="s">
        <v>1074</v>
      </c>
      <c r="C843" s="26">
        <v>135000</v>
      </c>
      <c r="D843" s="26">
        <v>0</v>
      </c>
      <c r="E843" s="26">
        <v>0</v>
      </c>
      <c r="F843" s="26">
        <v>0</v>
      </c>
      <c r="G843" s="26">
        <v>0</v>
      </c>
      <c r="H843" s="26">
        <v>135000</v>
      </c>
      <c r="I843" s="26">
        <v>135000</v>
      </c>
      <c r="J843" s="26">
        <v>135000</v>
      </c>
      <c r="K843" s="26">
        <v>72.930000000000007</v>
      </c>
      <c r="L843" s="26">
        <v>72.930000000000007</v>
      </c>
      <c r="M843" s="26">
        <v>0</v>
      </c>
      <c r="N843" s="26">
        <v>0</v>
      </c>
      <c r="O843" s="26">
        <v>0</v>
      </c>
      <c r="P843" s="26">
        <v>0</v>
      </c>
      <c r="Q843" s="26">
        <v>134927.07</v>
      </c>
      <c r="R843" s="26">
        <v>99.945977777777799</v>
      </c>
      <c r="S843" s="26"/>
      <c r="X843">
        <v>0</v>
      </c>
      <c r="Z843">
        <v>0</v>
      </c>
      <c r="AB843">
        <v>0</v>
      </c>
    </row>
    <row r="844" spans="1:28" x14ac:dyDescent="0.2">
      <c r="A844" s="10" t="s">
        <v>1207</v>
      </c>
      <c r="B844" s="86" t="s">
        <v>1072</v>
      </c>
      <c r="C844" s="26">
        <v>135000</v>
      </c>
      <c r="D844" s="26">
        <v>0</v>
      </c>
      <c r="E844" s="26">
        <v>0</v>
      </c>
      <c r="F844" s="26">
        <v>0</v>
      </c>
      <c r="G844" s="26">
        <v>0</v>
      </c>
      <c r="H844" s="26">
        <v>135000</v>
      </c>
      <c r="I844" s="26">
        <v>135000</v>
      </c>
      <c r="J844" s="26">
        <v>135000</v>
      </c>
      <c r="K844" s="26">
        <v>72.930000000000007</v>
      </c>
      <c r="L844" s="26">
        <v>72.930000000000007</v>
      </c>
      <c r="M844" s="26">
        <v>0</v>
      </c>
      <c r="N844" s="26">
        <v>0</v>
      </c>
      <c r="O844" s="26">
        <v>0</v>
      </c>
      <c r="P844" s="26">
        <v>0</v>
      </c>
      <c r="Q844" s="26">
        <v>134927.07</v>
      </c>
      <c r="R844" s="26">
        <v>99.945977777777799</v>
      </c>
      <c r="S844" s="26"/>
      <c r="X844">
        <v>0</v>
      </c>
      <c r="Z844">
        <v>0</v>
      </c>
      <c r="AB844">
        <v>0</v>
      </c>
    </row>
    <row r="845" spans="1:28" x14ac:dyDescent="0.2">
      <c r="A845" s="10" t="s">
        <v>1208</v>
      </c>
      <c r="B845" s="86" t="s">
        <v>1209</v>
      </c>
      <c r="C845" s="26">
        <v>0</v>
      </c>
      <c r="D845" s="26">
        <v>0</v>
      </c>
      <c r="E845" s="26">
        <v>0</v>
      </c>
      <c r="F845" s="26">
        <v>0</v>
      </c>
      <c r="G845" s="26">
        <v>0</v>
      </c>
      <c r="H845" s="26">
        <v>0</v>
      </c>
      <c r="I845" s="26">
        <v>0</v>
      </c>
      <c r="J845" s="26">
        <v>0</v>
      </c>
      <c r="K845" s="26">
        <v>89432.39</v>
      </c>
      <c r="L845" s="26">
        <v>89432.39</v>
      </c>
      <c r="M845" s="26">
        <v>0</v>
      </c>
      <c r="N845" s="26">
        <v>0</v>
      </c>
      <c r="O845" s="26">
        <v>0</v>
      </c>
      <c r="P845" s="26">
        <v>0</v>
      </c>
      <c r="Q845" s="26">
        <v>-89432.39</v>
      </c>
      <c r="R845" s="26">
        <v>100</v>
      </c>
      <c r="S845" s="26"/>
      <c r="X845">
        <v>0</v>
      </c>
      <c r="Z845">
        <v>0</v>
      </c>
      <c r="AB845">
        <v>0</v>
      </c>
    </row>
    <row r="846" spans="1:28" x14ac:dyDescent="0.2">
      <c r="A846" s="10" t="s">
        <v>1210</v>
      </c>
      <c r="B846" s="86" t="s">
        <v>1209</v>
      </c>
      <c r="C846" s="26">
        <v>0</v>
      </c>
      <c r="D846" s="26">
        <v>0</v>
      </c>
      <c r="E846" s="26">
        <v>0</v>
      </c>
      <c r="F846" s="26">
        <v>0</v>
      </c>
      <c r="G846" s="26">
        <v>0</v>
      </c>
      <c r="H846" s="26">
        <v>0</v>
      </c>
      <c r="I846" s="26">
        <v>0</v>
      </c>
      <c r="J846" s="26">
        <v>0</v>
      </c>
      <c r="K846" s="26">
        <v>89432.39</v>
      </c>
      <c r="L846" s="26">
        <v>89432.39</v>
      </c>
      <c r="M846" s="26">
        <v>0</v>
      </c>
      <c r="N846" s="26">
        <v>0</v>
      </c>
      <c r="O846" s="26">
        <v>0</v>
      </c>
      <c r="P846" s="26">
        <v>0</v>
      </c>
      <c r="Q846" s="26">
        <v>-89432.39</v>
      </c>
      <c r="R846" s="26">
        <v>100</v>
      </c>
      <c r="S846" s="26"/>
      <c r="X846">
        <v>0</v>
      </c>
      <c r="Z846">
        <v>0</v>
      </c>
      <c r="AB846">
        <v>0</v>
      </c>
    </row>
    <row r="847" spans="1:28" x14ac:dyDescent="0.2">
      <c r="A847" s="10" t="s">
        <v>1211</v>
      </c>
      <c r="B847" s="86" t="s">
        <v>1209</v>
      </c>
      <c r="C847" s="26">
        <v>0</v>
      </c>
      <c r="D847" s="26">
        <v>0</v>
      </c>
      <c r="E847" s="26">
        <v>0</v>
      </c>
      <c r="F847" s="26">
        <v>0</v>
      </c>
      <c r="G847" s="26">
        <v>0</v>
      </c>
      <c r="H847" s="26">
        <v>0</v>
      </c>
      <c r="I847" s="26">
        <v>0</v>
      </c>
      <c r="J847" s="26">
        <v>0</v>
      </c>
      <c r="K847" s="26">
        <v>89432.39</v>
      </c>
      <c r="L847" s="26">
        <v>89432.39</v>
      </c>
      <c r="M847" s="26">
        <v>0</v>
      </c>
      <c r="N847" s="26">
        <v>0</v>
      </c>
      <c r="O847" s="26">
        <v>0</v>
      </c>
      <c r="P847" s="26">
        <v>0</v>
      </c>
      <c r="Q847" s="26">
        <v>-89432.39</v>
      </c>
      <c r="R847" s="26">
        <v>100</v>
      </c>
      <c r="S847" s="26"/>
      <c r="X847">
        <v>0</v>
      </c>
      <c r="Z847">
        <v>0</v>
      </c>
      <c r="AB847">
        <v>0</v>
      </c>
    </row>
    <row r="848" spans="1:28" ht="51" x14ac:dyDescent="0.2">
      <c r="A848" s="10" t="s">
        <v>1212</v>
      </c>
      <c r="B848" s="87" t="s">
        <v>1213</v>
      </c>
      <c r="C848" s="26">
        <v>0</v>
      </c>
      <c r="D848" s="26">
        <v>0</v>
      </c>
      <c r="E848" s="26">
        <v>0</v>
      </c>
      <c r="F848" s="26">
        <v>0</v>
      </c>
      <c r="G848" s="26">
        <v>0</v>
      </c>
      <c r="H848" s="26">
        <v>0</v>
      </c>
      <c r="I848" s="26">
        <v>0</v>
      </c>
      <c r="J848" s="26">
        <v>0</v>
      </c>
      <c r="K848" s="26">
        <v>89432.39</v>
      </c>
      <c r="L848" s="26">
        <v>89432.39</v>
      </c>
      <c r="M848" s="26">
        <v>0</v>
      </c>
      <c r="N848" s="26">
        <v>0</v>
      </c>
      <c r="O848" s="26">
        <v>0</v>
      </c>
      <c r="P848" s="26">
        <v>0</v>
      </c>
      <c r="Q848" s="26">
        <v>-89432.39</v>
      </c>
      <c r="R848" s="26">
        <v>100</v>
      </c>
      <c r="S848" s="26"/>
      <c r="X848">
        <v>0</v>
      </c>
      <c r="Z848">
        <v>0</v>
      </c>
      <c r="AB848">
        <v>0</v>
      </c>
    </row>
    <row r="849" spans="1:28" x14ac:dyDescent="0.2">
      <c r="A849" s="10" t="s">
        <v>1214</v>
      </c>
      <c r="B849" s="86" t="s">
        <v>1197</v>
      </c>
      <c r="C849" s="26">
        <v>0</v>
      </c>
      <c r="D849" s="26">
        <v>0</v>
      </c>
      <c r="E849" s="26">
        <v>0</v>
      </c>
      <c r="F849" s="26">
        <v>0</v>
      </c>
      <c r="G849" s="26">
        <v>0</v>
      </c>
      <c r="H849" s="26">
        <v>0</v>
      </c>
      <c r="I849" s="26">
        <v>0</v>
      </c>
      <c r="J849" s="26">
        <v>0</v>
      </c>
      <c r="K849" s="26">
        <v>89432.39</v>
      </c>
      <c r="L849" s="26">
        <v>89432.39</v>
      </c>
      <c r="M849" s="26">
        <v>0</v>
      </c>
      <c r="N849" s="26">
        <v>0</v>
      </c>
      <c r="O849" s="26">
        <v>0</v>
      </c>
      <c r="P849" s="26">
        <v>0</v>
      </c>
      <c r="Q849" s="26">
        <v>-89432.39</v>
      </c>
      <c r="R849" s="26">
        <v>100</v>
      </c>
      <c r="S849" s="26"/>
      <c r="X849">
        <v>0</v>
      </c>
      <c r="Z849">
        <v>0</v>
      </c>
      <c r="AB849">
        <v>0</v>
      </c>
    </row>
    <row r="850" spans="1:28" x14ac:dyDescent="0.2">
      <c r="A850" s="10" t="s">
        <v>1215</v>
      </c>
      <c r="B850" s="86" t="s">
        <v>532</v>
      </c>
      <c r="C850" s="26">
        <v>0</v>
      </c>
      <c r="D850" s="26">
        <v>39994259</v>
      </c>
      <c r="E850" s="26">
        <v>0</v>
      </c>
      <c r="F850" s="26">
        <v>0</v>
      </c>
      <c r="G850" s="26">
        <v>0</v>
      </c>
      <c r="H850" s="26">
        <v>39994259</v>
      </c>
      <c r="I850" s="26">
        <v>39994259</v>
      </c>
      <c r="J850" s="26">
        <v>39994259</v>
      </c>
      <c r="K850" s="26">
        <v>39994259</v>
      </c>
      <c r="L850" s="26">
        <v>39994259</v>
      </c>
      <c r="M850" s="26">
        <v>0</v>
      </c>
      <c r="N850" s="26">
        <v>0</v>
      </c>
      <c r="O850" s="26">
        <v>0</v>
      </c>
      <c r="P850" s="26">
        <v>0</v>
      </c>
      <c r="Q850" s="26">
        <v>0</v>
      </c>
      <c r="R850" s="26">
        <v>0</v>
      </c>
      <c r="S850" s="26"/>
      <c r="X850">
        <v>0</v>
      </c>
      <c r="Z850">
        <v>0</v>
      </c>
      <c r="AB850">
        <v>0</v>
      </c>
    </row>
    <row r="851" spans="1:28" x14ac:dyDescent="0.2">
      <c r="A851" s="10" t="s">
        <v>1216</v>
      </c>
      <c r="B851" s="86" t="s">
        <v>534</v>
      </c>
      <c r="C851" s="26">
        <v>0</v>
      </c>
      <c r="D851" s="26">
        <v>39994259</v>
      </c>
      <c r="E851" s="26">
        <v>0</v>
      </c>
      <c r="F851" s="26">
        <v>0</v>
      </c>
      <c r="G851" s="26">
        <v>0</v>
      </c>
      <c r="H851" s="26">
        <v>39994259</v>
      </c>
      <c r="I851" s="26">
        <v>39994259</v>
      </c>
      <c r="J851" s="26">
        <v>39994259</v>
      </c>
      <c r="K851" s="26">
        <v>39994259</v>
      </c>
      <c r="L851" s="26">
        <v>39994259</v>
      </c>
      <c r="M851" s="26">
        <v>0</v>
      </c>
      <c r="N851" s="26">
        <v>0</v>
      </c>
      <c r="O851" s="26">
        <v>0</v>
      </c>
      <c r="P851" s="26">
        <v>0</v>
      </c>
      <c r="Q851" s="26">
        <v>0</v>
      </c>
      <c r="R851" s="26">
        <v>0</v>
      </c>
      <c r="S851" s="26"/>
      <c r="X851">
        <v>0</v>
      </c>
      <c r="Z851">
        <v>0</v>
      </c>
      <c r="AB851">
        <v>0</v>
      </c>
    </row>
    <row r="852" spans="1:28" x14ac:dyDescent="0.2">
      <c r="A852" s="10" t="s">
        <v>1217</v>
      </c>
      <c r="B852" s="86" t="s">
        <v>534</v>
      </c>
      <c r="C852" s="26">
        <v>0</v>
      </c>
      <c r="D852" s="26">
        <v>39994259</v>
      </c>
      <c r="E852" s="26">
        <v>0</v>
      </c>
      <c r="F852" s="26">
        <v>0</v>
      </c>
      <c r="G852" s="26">
        <v>0</v>
      </c>
      <c r="H852" s="26">
        <v>39994259</v>
      </c>
      <c r="I852" s="26">
        <v>39994259</v>
      </c>
      <c r="J852" s="26">
        <v>39994259</v>
      </c>
      <c r="K852" s="26">
        <v>39994259</v>
      </c>
      <c r="L852" s="26">
        <v>39994259</v>
      </c>
      <c r="M852" s="26">
        <v>0</v>
      </c>
      <c r="N852" s="26">
        <v>0</v>
      </c>
      <c r="O852" s="26">
        <v>0</v>
      </c>
      <c r="P852" s="26">
        <v>0</v>
      </c>
      <c r="Q852" s="26">
        <v>0</v>
      </c>
      <c r="R852" s="26">
        <v>0</v>
      </c>
      <c r="S852" s="26"/>
      <c r="X852">
        <v>0</v>
      </c>
      <c r="Z852">
        <v>0</v>
      </c>
      <c r="AB852">
        <v>0</v>
      </c>
    </row>
    <row r="853" spans="1:28" x14ac:dyDescent="0.2">
      <c r="A853" s="10" t="s">
        <v>1218</v>
      </c>
      <c r="B853" s="86" t="s">
        <v>534</v>
      </c>
      <c r="C853" s="26">
        <v>0</v>
      </c>
      <c r="D853" s="26">
        <v>39994259</v>
      </c>
      <c r="E853" s="26">
        <v>0</v>
      </c>
      <c r="F853" s="26">
        <v>0</v>
      </c>
      <c r="G853" s="26">
        <v>0</v>
      </c>
      <c r="H853" s="26">
        <v>39994259</v>
      </c>
      <c r="I853" s="26">
        <v>39994259</v>
      </c>
      <c r="J853" s="26">
        <v>39994259</v>
      </c>
      <c r="K853" s="26">
        <v>39994259</v>
      </c>
      <c r="L853" s="26">
        <v>39994259</v>
      </c>
      <c r="M853" s="26">
        <v>0</v>
      </c>
      <c r="N853" s="26">
        <v>0</v>
      </c>
      <c r="O853" s="26">
        <v>0</v>
      </c>
      <c r="P853" s="26">
        <v>0</v>
      </c>
      <c r="Q853" s="26">
        <v>0</v>
      </c>
      <c r="R853" s="26">
        <v>0</v>
      </c>
      <c r="S853" s="26"/>
      <c r="X853">
        <v>0</v>
      </c>
      <c r="Z853">
        <v>0</v>
      </c>
      <c r="AB853">
        <v>0</v>
      </c>
    </row>
    <row r="854" spans="1:28" x14ac:dyDescent="0.2">
      <c r="A854" s="10" t="s">
        <v>1219</v>
      </c>
      <c r="B854" s="86" t="s">
        <v>534</v>
      </c>
      <c r="C854" s="26">
        <v>0</v>
      </c>
      <c r="D854" s="26">
        <v>39994259</v>
      </c>
      <c r="E854" s="26">
        <v>0</v>
      </c>
      <c r="F854" s="26">
        <v>0</v>
      </c>
      <c r="G854" s="26">
        <v>0</v>
      </c>
      <c r="H854" s="26">
        <v>39994259</v>
      </c>
      <c r="I854" s="26">
        <v>39994259</v>
      </c>
      <c r="J854" s="26">
        <v>39994259</v>
      </c>
      <c r="K854" s="26">
        <v>39994259</v>
      </c>
      <c r="L854" s="26">
        <v>39994259</v>
      </c>
      <c r="M854" s="26">
        <v>0</v>
      </c>
      <c r="N854" s="26">
        <v>0</v>
      </c>
      <c r="O854" s="26">
        <v>0</v>
      </c>
      <c r="P854" s="26">
        <v>0</v>
      </c>
      <c r="Q854" s="26">
        <v>0</v>
      </c>
      <c r="R854" s="26">
        <v>0</v>
      </c>
      <c r="S854" s="26"/>
      <c r="X854">
        <v>0</v>
      </c>
      <c r="Z854">
        <v>0</v>
      </c>
      <c r="AB854">
        <v>0</v>
      </c>
    </row>
    <row r="855" spans="1:28" ht="25.5" x14ac:dyDescent="0.2">
      <c r="A855" s="10" t="s">
        <v>1220</v>
      </c>
      <c r="B855" s="87" t="s">
        <v>1087</v>
      </c>
      <c r="C855" s="26">
        <v>0</v>
      </c>
      <c r="D855" s="26">
        <v>154815</v>
      </c>
      <c r="E855" s="26">
        <v>0</v>
      </c>
      <c r="F855" s="26">
        <v>0</v>
      </c>
      <c r="G855" s="26">
        <v>0</v>
      </c>
      <c r="H855" s="26">
        <v>154815</v>
      </c>
      <c r="I855" s="26">
        <v>154815</v>
      </c>
      <c r="J855" s="26">
        <v>154815</v>
      </c>
      <c r="K855" s="26">
        <v>154815</v>
      </c>
      <c r="L855" s="26">
        <v>154815</v>
      </c>
      <c r="M855" s="26">
        <v>0</v>
      </c>
      <c r="N855" s="26">
        <v>0</v>
      </c>
      <c r="O855" s="26">
        <v>0</v>
      </c>
      <c r="P855" s="26">
        <v>0</v>
      </c>
      <c r="Q855" s="26">
        <v>0</v>
      </c>
      <c r="R855" s="26">
        <v>0</v>
      </c>
      <c r="S855" s="26"/>
      <c r="X855">
        <v>0</v>
      </c>
      <c r="Z855">
        <v>0</v>
      </c>
      <c r="AB855">
        <v>0</v>
      </c>
    </row>
    <row r="856" spans="1:28" x14ac:dyDescent="0.2">
      <c r="A856" s="10" t="s">
        <v>1221</v>
      </c>
      <c r="B856" s="86" t="s">
        <v>1089</v>
      </c>
      <c r="C856" s="26">
        <v>0</v>
      </c>
      <c r="D856" s="26">
        <v>154815</v>
      </c>
      <c r="E856" s="26">
        <v>0</v>
      </c>
      <c r="F856" s="26">
        <v>0</v>
      </c>
      <c r="G856" s="26">
        <v>0</v>
      </c>
      <c r="H856" s="26">
        <v>154815</v>
      </c>
      <c r="I856" s="26">
        <v>154815</v>
      </c>
      <c r="J856" s="26">
        <v>154815</v>
      </c>
      <c r="K856" s="26">
        <v>154815</v>
      </c>
      <c r="L856" s="26">
        <v>154815</v>
      </c>
      <c r="M856" s="26">
        <v>0</v>
      </c>
      <c r="N856" s="26">
        <v>0</v>
      </c>
      <c r="O856" s="26">
        <v>0</v>
      </c>
      <c r="P856" s="26">
        <v>0</v>
      </c>
      <c r="Q856" s="26">
        <v>0</v>
      </c>
      <c r="R856" s="26">
        <v>0</v>
      </c>
      <c r="S856" s="26"/>
      <c r="X856">
        <v>0</v>
      </c>
      <c r="Z856">
        <v>0</v>
      </c>
      <c r="AB856">
        <v>0</v>
      </c>
    </row>
    <row r="857" spans="1:28" x14ac:dyDescent="0.2">
      <c r="A857" s="10" t="s">
        <v>1222</v>
      </c>
      <c r="B857" s="86" t="s">
        <v>1223</v>
      </c>
      <c r="C857" s="26">
        <v>0</v>
      </c>
      <c r="D857" s="26">
        <v>39839444</v>
      </c>
      <c r="E857" s="26">
        <v>0</v>
      </c>
      <c r="F857" s="26">
        <v>0</v>
      </c>
      <c r="G857" s="26">
        <v>0</v>
      </c>
      <c r="H857" s="26">
        <v>39839444</v>
      </c>
      <c r="I857" s="26">
        <v>39839444</v>
      </c>
      <c r="J857" s="26">
        <v>39839444</v>
      </c>
      <c r="K857" s="26">
        <v>39839444</v>
      </c>
      <c r="L857" s="26">
        <v>39839444</v>
      </c>
      <c r="M857" s="26">
        <v>0</v>
      </c>
      <c r="N857" s="26">
        <v>0</v>
      </c>
      <c r="O857" s="26">
        <v>0</v>
      </c>
      <c r="P857" s="26">
        <v>0</v>
      </c>
      <c r="Q857" s="26">
        <v>0</v>
      </c>
      <c r="R857" s="26">
        <v>0</v>
      </c>
      <c r="S857" s="26"/>
      <c r="X857">
        <v>0</v>
      </c>
      <c r="Z857">
        <v>0</v>
      </c>
      <c r="AB857">
        <v>0</v>
      </c>
    </row>
    <row r="858" spans="1:28" ht="25.5" x14ac:dyDescent="0.2">
      <c r="A858" s="10" t="s">
        <v>1224</v>
      </c>
      <c r="B858" s="87" t="s">
        <v>1225</v>
      </c>
      <c r="C858" s="26">
        <v>0</v>
      </c>
      <c r="D858" s="26">
        <v>39839444</v>
      </c>
      <c r="E858" s="26">
        <v>0</v>
      </c>
      <c r="F858" s="26">
        <v>0</v>
      </c>
      <c r="G858" s="26">
        <v>0</v>
      </c>
      <c r="H858" s="26">
        <v>39839444</v>
      </c>
      <c r="I858" s="26">
        <v>39839444</v>
      </c>
      <c r="J858" s="26">
        <v>39839444</v>
      </c>
      <c r="K858" s="26">
        <v>39839444</v>
      </c>
      <c r="L858" s="26">
        <v>39839444</v>
      </c>
      <c r="M858" s="26">
        <v>0</v>
      </c>
      <c r="N858" s="26">
        <v>0</v>
      </c>
      <c r="O858" s="26">
        <v>0</v>
      </c>
      <c r="P858" s="26">
        <v>0</v>
      </c>
      <c r="Q858" s="26">
        <v>0</v>
      </c>
      <c r="R858" s="26">
        <v>0</v>
      </c>
      <c r="S858" s="26"/>
      <c r="X858">
        <v>0</v>
      </c>
      <c r="Z858">
        <v>0</v>
      </c>
      <c r="AB858">
        <v>0</v>
      </c>
    </row>
    <row r="859" spans="1:28" x14ac:dyDescent="0.2">
      <c r="A859" s="1"/>
      <c r="S859" s="26"/>
    </row>
    <row r="860" spans="1:28" x14ac:dyDescent="0.2">
      <c r="A860" s="1"/>
      <c r="S860" s="26"/>
    </row>
    <row r="861" spans="1:28" x14ac:dyDescent="0.2">
      <c r="A861" s="1"/>
      <c r="S861" s="26"/>
    </row>
    <row r="862" spans="1:28" x14ac:dyDescent="0.2">
      <c r="A862" s="1"/>
      <c r="S862" s="26"/>
    </row>
    <row r="863" spans="1:28" x14ac:dyDescent="0.2">
      <c r="A863" s="1"/>
      <c r="S863" s="26"/>
    </row>
    <row r="864" spans="1:28" x14ac:dyDescent="0.2">
      <c r="A864" s="1"/>
      <c r="S864" s="26"/>
    </row>
    <row r="865" spans="1:19" x14ac:dyDescent="0.2">
      <c r="A865" s="1"/>
      <c r="S865" s="26"/>
    </row>
    <row r="866" spans="1:19" x14ac:dyDescent="0.2">
      <c r="A866" s="1"/>
      <c r="S866" s="26"/>
    </row>
    <row r="867" spans="1:19" x14ac:dyDescent="0.2">
      <c r="A867" s="1"/>
      <c r="S867" s="26"/>
    </row>
    <row r="868" spans="1:19" x14ac:dyDescent="0.2">
      <c r="A868" s="1"/>
      <c r="S868" s="26"/>
    </row>
    <row r="869" spans="1:19" x14ac:dyDescent="0.2">
      <c r="A869" s="1"/>
      <c r="S869" s="26"/>
    </row>
    <row r="870" spans="1:19" x14ac:dyDescent="0.2">
      <c r="A870" s="1"/>
      <c r="S870" s="26"/>
    </row>
    <row r="871" spans="1:19" x14ac:dyDescent="0.2">
      <c r="A871" s="1"/>
      <c r="S871" s="26"/>
    </row>
    <row r="872" spans="1:19" x14ac:dyDescent="0.2">
      <c r="A872" s="1"/>
      <c r="S872" s="26"/>
    </row>
    <row r="873" spans="1:19" x14ac:dyDescent="0.2">
      <c r="A873" s="1"/>
      <c r="S873" s="26"/>
    </row>
    <row r="874" spans="1:19" x14ac:dyDescent="0.2">
      <c r="A874" s="1"/>
      <c r="S874" s="26"/>
    </row>
    <row r="875" spans="1:19" x14ac:dyDescent="0.2">
      <c r="A875" s="1"/>
      <c r="S875" s="26"/>
    </row>
    <row r="876" spans="1:19" x14ac:dyDescent="0.2">
      <c r="A876" s="1"/>
      <c r="S876" s="26"/>
    </row>
    <row r="877" spans="1:19" x14ac:dyDescent="0.2">
      <c r="A877" s="1"/>
      <c r="S877" s="26"/>
    </row>
    <row r="878" spans="1:19" x14ac:dyDescent="0.2">
      <c r="A878" s="1"/>
      <c r="S878" s="26"/>
    </row>
    <row r="879" spans="1:19" x14ac:dyDescent="0.2">
      <c r="A879" s="1"/>
      <c r="S879" s="26"/>
    </row>
    <row r="880" spans="1:19" x14ac:dyDescent="0.2">
      <c r="A880" s="1"/>
      <c r="S880" s="26"/>
    </row>
    <row r="881" spans="1:19" x14ac:dyDescent="0.2">
      <c r="A881" s="1"/>
      <c r="S881" s="26"/>
    </row>
    <row r="882" spans="1:19" x14ac:dyDescent="0.2">
      <c r="A882" s="1"/>
      <c r="S882" s="26"/>
    </row>
    <row r="883" spans="1:19" x14ac:dyDescent="0.2">
      <c r="A883" s="1"/>
      <c r="S883" s="26"/>
    </row>
    <row r="884" spans="1:19" x14ac:dyDescent="0.2">
      <c r="A884" s="1"/>
      <c r="S884" s="26"/>
    </row>
    <row r="885" spans="1:19" x14ac:dyDescent="0.2">
      <c r="A885" s="1"/>
      <c r="S885" s="26"/>
    </row>
    <row r="886" spans="1:19" x14ac:dyDescent="0.2">
      <c r="A886" s="1"/>
      <c r="S886" s="26"/>
    </row>
    <row r="887" spans="1:19" x14ac:dyDescent="0.2">
      <c r="A887" s="1"/>
      <c r="S887" s="26"/>
    </row>
    <row r="888" spans="1:19" x14ac:dyDescent="0.2">
      <c r="A888" s="1"/>
      <c r="S888" s="26"/>
    </row>
    <row r="889" spans="1:19" x14ac:dyDescent="0.2">
      <c r="A889" s="1"/>
      <c r="S889" s="26"/>
    </row>
    <row r="890" spans="1:19" x14ac:dyDescent="0.2">
      <c r="A890" s="1"/>
      <c r="S890" s="26"/>
    </row>
    <row r="891" spans="1:19" x14ac:dyDescent="0.2">
      <c r="A891" s="1"/>
      <c r="S891" s="26"/>
    </row>
    <row r="892" spans="1:19" x14ac:dyDescent="0.2">
      <c r="A892" s="1"/>
      <c r="S892" s="26"/>
    </row>
    <row r="893" spans="1:19" x14ac:dyDescent="0.2">
      <c r="A893" s="1"/>
      <c r="S893" s="26"/>
    </row>
    <row r="894" spans="1:19" x14ac:dyDescent="0.2">
      <c r="A894" s="1"/>
      <c r="S894" s="26"/>
    </row>
    <row r="895" spans="1:19" x14ac:dyDescent="0.2">
      <c r="A895" s="1"/>
      <c r="S895" s="26"/>
    </row>
    <row r="896" spans="1:19" x14ac:dyDescent="0.2">
      <c r="A896" s="1"/>
      <c r="S896" s="26"/>
    </row>
    <row r="897" spans="1:19" x14ac:dyDescent="0.2">
      <c r="A897" s="1"/>
      <c r="S897" s="26"/>
    </row>
    <row r="898" spans="1:19" x14ac:dyDescent="0.2">
      <c r="A898" s="1"/>
      <c r="S898" s="26"/>
    </row>
    <row r="899" spans="1:19" x14ac:dyDescent="0.2">
      <c r="A899" s="1"/>
      <c r="S899" s="26"/>
    </row>
    <row r="900" spans="1:19" x14ac:dyDescent="0.2">
      <c r="A900" s="1"/>
      <c r="S900" s="26"/>
    </row>
    <row r="901" spans="1:19" x14ac:dyDescent="0.2">
      <c r="A901" s="1"/>
      <c r="S901" s="26"/>
    </row>
    <row r="902" spans="1:19" x14ac:dyDescent="0.2">
      <c r="A902" s="1"/>
      <c r="S902" s="26"/>
    </row>
    <row r="903" spans="1:19" x14ac:dyDescent="0.2">
      <c r="A903" s="1"/>
      <c r="S903" s="26"/>
    </row>
    <row r="904" spans="1:19" x14ac:dyDescent="0.2">
      <c r="A904" s="1"/>
      <c r="S904" s="26"/>
    </row>
    <row r="905" spans="1:19" x14ac:dyDescent="0.2">
      <c r="A905" s="1"/>
      <c r="S905" s="26"/>
    </row>
    <row r="906" spans="1:19" x14ac:dyDescent="0.2">
      <c r="A906" s="1"/>
      <c r="S906" s="26"/>
    </row>
    <row r="907" spans="1:19" x14ac:dyDescent="0.2">
      <c r="A907" s="1"/>
      <c r="S907" s="26"/>
    </row>
    <row r="908" spans="1:19" x14ac:dyDescent="0.2">
      <c r="A908" s="1"/>
      <c r="S908" s="26"/>
    </row>
    <row r="909" spans="1:19" x14ac:dyDescent="0.2">
      <c r="A909" s="1"/>
      <c r="S909" s="26"/>
    </row>
    <row r="910" spans="1:19" x14ac:dyDescent="0.2">
      <c r="A910" s="1"/>
      <c r="S910" s="26"/>
    </row>
    <row r="911" spans="1:19" x14ac:dyDescent="0.2">
      <c r="A911" s="1"/>
      <c r="S911" s="26"/>
    </row>
    <row r="912" spans="1:19" x14ac:dyDescent="0.2">
      <c r="A912" s="1"/>
      <c r="S912" s="26"/>
    </row>
    <row r="913" spans="1:19" x14ac:dyDescent="0.2">
      <c r="A913" s="1"/>
      <c r="S913" s="26"/>
    </row>
    <row r="914" spans="1:19" x14ac:dyDescent="0.2">
      <c r="A914" s="1"/>
      <c r="S914" s="26"/>
    </row>
    <row r="915" spans="1:19" x14ac:dyDescent="0.2">
      <c r="A915" s="1"/>
      <c r="S915" s="26"/>
    </row>
    <row r="916" spans="1:19" x14ac:dyDescent="0.2">
      <c r="A916" s="1"/>
      <c r="S916" s="26"/>
    </row>
    <row r="917" spans="1:19" x14ac:dyDescent="0.2">
      <c r="A917" s="1"/>
      <c r="S917" s="26"/>
    </row>
    <row r="918" spans="1:19" x14ac:dyDescent="0.2">
      <c r="A918" s="1"/>
      <c r="S918" s="26"/>
    </row>
    <row r="919" spans="1:19" x14ac:dyDescent="0.2">
      <c r="A919" s="1"/>
      <c r="S919" s="26"/>
    </row>
    <row r="920" spans="1:19" x14ac:dyDescent="0.2">
      <c r="A920" s="1"/>
      <c r="S920" s="26"/>
    </row>
    <row r="921" spans="1:19" x14ac:dyDescent="0.2">
      <c r="A921" s="1"/>
      <c r="S921" s="26"/>
    </row>
    <row r="922" spans="1:19" x14ac:dyDescent="0.2">
      <c r="A922" s="1"/>
      <c r="S922" s="26"/>
    </row>
    <row r="923" spans="1:19" x14ac:dyDescent="0.2">
      <c r="A923" s="1"/>
      <c r="S923" s="26"/>
    </row>
    <row r="924" spans="1:19" x14ac:dyDescent="0.2">
      <c r="A924" s="1"/>
      <c r="S924" s="26"/>
    </row>
    <row r="925" spans="1:19" x14ac:dyDescent="0.2">
      <c r="A925" s="1"/>
      <c r="S925" s="26"/>
    </row>
    <row r="926" spans="1:19" x14ac:dyDescent="0.2">
      <c r="A926" s="1"/>
      <c r="S926" s="26"/>
    </row>
    <row r="927" spans="1:19" x14ac:dyDescent="0.2">
      <c r="A927" s="1"/>
      <c r="S927" s="26"/>
    </row>
    <row r="928" spans="1:19" x14ac:dyDescent="0.2">
      <c r="A928" s="1"/>
      <c r="S928" s="26"/>
    </row>
    <row r="929" spans="1:19" x14ac:dyDescent="0.2">
      <c r="A929" s="1"/>
      <c r="S929" s="26"/>
    </row>
    <row r="930" spans="1:19" x14ac:dyDescent="0.2">
      <c r="A930" s="1"/>
      <c r="S930" s="26"/>
    </row>
    <row r="931" spans="1:19" x14ac:dyDescent="0.2">
      <c r="A931" s="1"/>
      <c r="S931" s="26"/>
    </row>
    <row r="932" spans="1:19" x14ac:dyDescent="0.2">
      <c r="A932" s="1"/>
      <c r="S932" s="26"/>
    </row>
    <row r="933" spans="1:19" x14ac:dyDescent="0.2">
      <c r="A933" s="1"/>
      <c r="S933" s="26"/>
    </row>
    <row r="934" spans="1:19" x14ac:dyDescent="0.2">
      <c r="A934" s="1"/>
      <c r="S934" s="26"/>
    </row>
    <row r="935" spans="1:19" x14ac:dyDescent="0.2">
      <c r="A935" s="1"/>
      <c r="S935" s="26"/>
    </row>
    <row r="936" spans="1:19" x14ac:dyDescent="0.2">
      <c r="A936" s="1"/>
      <c r="S936" s="26"/>
    </row>
    <row r="937" spans="1:19" x14ac:dyDescent="0.2">
      <c r="A937" s="1"/>
      <c r="S937" s="26"/>
    </row>
    <row r="938" spans="1:19" x14ac:dyDescent="0.2">
      <c r="A938" s="1"/>
      <c r="S938" s="26"/>
    </row>
    <row r="939" spans="1:19" x14ac:dyDescent="0.2">
      <c r="A939" s="1"/>
      <c r="S939" s="26"/>
    </row>
    <row r="940" spans="1:19" x14ac:dyDescent="0.2">
      <c r="A940" s="1"/>
      <c r="S940" s="26"/>
    </row>
    <row r="941" spans="1:19" x14ac:dyDescent="0.2">
      <c r="A941" s="1"/>
      <c r="S941" s="26"/>
    </row>
    <row r="942" spans="1:19" x14ac:dyDescent="0.2">
      <c r="A942" s="1"/>
      <c r="S942" s="26"/>
    </row>
    <row r="943" spans="1:19" x14ac:dyDescent="0.2">
      <c r="A943" s="1"/>
      <c r="S943" s="26"/>
    </row>
    <row r="944" spans="1:19" x14ac:dyDescent="0.2">
      <c r="A944" s="1"/>
      <c r="S944" s="26"/>
    </row>
    <row r="945" spans="1:19" x14ac:dyDescent="0.2">
      <c r="A945" s="1"/>
      <c r="S945" s="26"/>
    </row>
    <row r="946" spans="1:19" x14ac:dyDescent="0.2">
      <c r="A946" s="1"/>
      <c r="S946" s="26"/>
    </row>
    <row r="947" spans="1:19" x14ac:dyDescent="0.2">
      <c r="A947" s="1"/>
      <c r="S947" s="26"/>
    </row>
    <row r="948" spans="1:19" x14ac:dyDescent="0.2">
      <c r="A948" s="1"/>
      <c r="S948" s="26"/>
    </row>
    <row r="949" spans="1:19" x14ac:dyDescent="0.2">
      <c r="A949" s="1"/>
      <c r="S949" s="26"/>
    </row>
    <row r="950" spans="1:19" x14ac:dyDescent="0.2">
      <c r="A950" s="1"/>
      <c r="S950" s="26"/>
    </row>
    <row r="951" spans="1:19" x14ac:dyDescent="0.2">
      <c r="A951" s="1"/>
      <c r="S951" s="26"/>
    </row>
    <row r="952" spans="1:19" x14ac:dyDescent="0.2">
      <c r="A952" s="1"/>
      <c r="S952" s="26"/>
    </row>
    <row r="953" spans="1:19" x14ac:dyDescent="0.2">
      <c r="A953" s="1"/>
      <c r="S953" s="26"/>
    </row>
    <row r="954" spans="1:19" x14ac:dyDescent="0.2">
      <c r="A954" s="1"/>
      <c r="S954" s="26"/>
    </row>
    <row r="955" spans="1:19" x14ac:dyDescent="0.2">
      <c r="A955" s="1"/>
      <c r="S955" s="26"/>
    </row>
    <row r="956" spans="1:19" x14ac:dyDescent="0.2">
      <c r="A956" s="1"/>
      <c r="S956" s="26"/>
    </row>
    <row r="957" spans="1:19" x14ac:dyDescent="0.2">
      <c r="A957" s="1"/>
      <c r="S957" s="26"/>
    </row>
    <row r="958" spans="1:19" x14ac:dyDescent="0.2">
      <c r="A958" s="1"/>
      <c r="S958" s="26"/>
    </row>
    <row r="959" spans="1:19" x14ac:dyDescent="0.2">
      <c r="A959" s="1"/>
      <c r="S959" s="26"/>
    </row>
    <row r="960" spans="1:19" x14ac:dyDescent="0.2">
      <c r="A960" s="1"/>
      <c r="S960" s="26"/>
    </row>
    <row r="961" spans="1:19" x14ac:dyDescent="0.2">
      <c r="A961" s="1"/>
      <c r="S961" s="26"/>
    </row>
    <row r="962" spans="1:19" x14ac:dyDescent="0.2">
      <c r="A962" s="1"/>
      <c r="S962" s="26"/>
    </row>
    <row r="963" spans="1:19" x14ac:dyDescent="0.2">
      <c r="A963" s="1"/>
      <c r="S963" s="26"/>
    </row>
    <row r="964" spans="1:19" x14ac:dyDescent="0.2">
      <c r="A964" s="1"/>
      <c r="S964" s="26"/>
    </row>
    <row r="965" spans="1:19" x14ac:dyDescent="0.2">
      <c r="A965" s="1"/>
      <c r="S965" s="26"/>
    </row>
    <row r="966" spans="1:19" x14ac:dyDescent="0.2">
      <c r="A966" s="1"/>
      <c r="S966" s="26"/>
    </row>
    <row r="967" spans="1:19" x14ac:dyDescent="0.2">
      <c r="A967" s="1"/>
      <c r="S967" s="26"/>
    </row>
    <row r="968" spans="1:19" x14ac:dyDescent="0.2">
      <c r="A968" s="1"/>
      <c r="S968" s="26"/>
    </row>
    <row r="969" spans="1:19" x14ac:dyDescent="0.2">
      <c r="A969" s="1"/>
      <c r="S969" s="26"/>
    </row>
    <row r="970" spans="1:19" x14ac:dyDescent="0.2">
      <c r="A970" s="1"/>
      <c r="S970" s="26"/>
    </row>
    <row r="971" spans="1:19" x14ac:dyDescent="0.2">
      <c r="A971" s="1"/>
      <c r="S971" s="26"/>
    </row>
    <row r="972" spans="1:19" x14ac:dyDescent="0.2">
      <c r="A972" s="1"/>
      <c r="S972" s="26"/>
    </row>
    <row r="973" spans="1:19" x14ac:dyDescent="0.2">
      <c r="A973" s="1"/>
      <c r="S973" s="26"/>
    </row>
    <row r="974" spans="1:19" x14ac:dyDescent="0.2">
      <c r="A974" s="1"/>
      <c r="S974" s="26"/>
    </row>
    <row r="975" spans="1:19" x14ac:dyDescent="0.2">
      <c r="A975" s="1"/>
      <c r="S975" s="26"/>
    </row>
    <row r="976" spans="1:19" x14ac:dyDescent="0.2">
      <c r="A976" s="1"/>
      <c r="S976" s="26"/>
    </row>
    <row r="977" spans="1:19" x14ac:dyDescent="0.2">
      <c r="A977" s="1"/>
      <c r="S977" s="26"/>
    </row>
    <row r="978" spans="1:19" x14ac:dyDescent="0.2">
      <c r="A978" s="1"/>
      <c r="S978" s="26"/>
    </row>
    <row r="979" spans="1:19" x14ac:dyDescent="0.2">
      <c r="A979" s="1"/>
      <c r="S979" s="26"/>
    </row>
    <row r="980" spans="1:19" x14ac:dyDescent="0.2">
      <c r="A980" s="1"/>
      <c r="S980" s="26"/>
    </row>
    <row r="981" spans="1:19" x14ac:dyDescent="0.2">
      <c r="A981" s="1"/>
      <c r="S981" s="26"/>
    </row>
    <row r="982" spans="1:19" x14ac:dyDescent="0.2">
      <c r="A982" s="1"/>
      <c r="S982" s="26"/>
    </row>
    <row r="983" spans="1:19" x14ac:dyDescent="0.2">
      <c r="A983" s="1"/>
      <c r="S983" s="26"/>
    </row>
    <row r="984" spans="1:19" x14ac:dyDescent="0.2">
      <c r="A984" s="1"/>
      <c r="S984" s="26"/>
    </row>
    <row r="985" spans="1:19" x14ac:dyDescent="0.2">
      <c r="A985" s="1"/>
      <c r="S985" s="26"/>
    </row>
    <row r="986" spans="1:19" x14ac:dyDescent="0.2">
      <c r="A986" s="1"/>
      <c r="S986" s="26"/>
    </row>
    <row r="987" spans="1:19" x14ac:dyDescent="0.2">
      <c r="A987" s="1"/>
      <c r="S987" s="26"/>
    </row>
    <row r="988" spans="1:19" x14ac:dyDescent="0.2">
      <c r="A988" s="1"/>
      <c r="S988" s="26"/>
    </row>
    <row r="989" spans="1:19" x14ac:dyDescent="0.2">
      <c r="A989" s="1"/>
      <c r="S989" s="26"/>
    </row>
    <row r="990" spans="1:19" x14ac:dyDescent="0.2">
      <c r="A990" s="1"/>
      <c r="S990" s="26"/>
    </row>
    <row r="991" spans="1:19" x14ac:dyDescent="0.2">
      <c r="A991" s="1"/>
      <c r="S991" s="26"/>
    </row>
    <row r="992" spans="1:19" x14ac:dyDescent="0.2">
      <c r="A992" s="1"/>
      <c r="S992" s="26"/>
    </row>
    <row r="993" spans="1:19" x14ac:dyDescent="0.2">
      <c r="A993" s="1"/>
      <c r="S993" s="26"/>
    </row>
    <row r="994" spans="1:19" x14ac:dyDescent="0.2">
      <c r="A994" s="1"/>
      <c r="S994" s="26"/>
    </row>
    <row r="995" spans="1:19" x14ac:dyDescent="0.2">
      <c r="A995" s="1"/>
      <c r="S995" s="26"/>
    </row>
    <row r="996" spans="1:19" x14ac:dyDescent="0.2">
      <c r="A996" s="1"/>
      <c r="S996" s="26"/>
    </row>
    <row r="997" spans="1:19" x14ac:dyDescent="0.2">
      <c r="A997" s="1"/>
      <c r="S997" s="26"/>
    </row>
    <row r="998" spans="1:19" x14ac:dyDescent="0.2">
      <c r="A998" s="1"/>
      <c r="S998" s="26"/>
    </row>
    <row r="999" spans="1:19" x14ac:dyDescent="0.2">
      <c r="A999" s="1"/>
      <c r="S999" s="26"/>
    </row>
    <row r="1000" spans="1:19" x14ac:dyDescent="0.2">
      <c r="A1000" s="1"/>
      <c r="S1000" s="26"/>
    </row>
    <row r="1001" spans="1:19" x14ac:dyDescent="0.2">
      <c r="A1001" s="1"/>
      <c r="S1001" s="26"/>
    </row>
    <row r="1002" spans="1:19" x14ac:dyDescent="0.2">
      <c r="A1002" s="1"/>
      <c r="S1002" s="26"/>
    </row>
    <row r="1003" spans="1:19" x14ac:dyDescent="0.2">
      <c r="A1003" s="1"/>
      <c r="S1003" s="26"/>
    </row>
    <row r="1004" spans="1:19" x14ac:dyDescent="0.2">
      <c r="A1004" s="1"/>
      <c r="S1004" s="26"/>
    </row>
    <row r="1005" spans="1:19" x14ac:dyDescent="0.2">
      <c r="A1005" s="1"/>
      <c r="S1005" s="26"/>
    </row>
    <row r="1006" spans="1:19" x14ac:dyDescent="0.2">
      <c r="A1006" s="1"/>
      <c r="S1006" s="26"/>
    </row>
    <row r="1007" spans="1:19" x14ac:dyDescent="0.2">
      <c r="A1007" s="1"/>
      <c r="S1007" s="26"/>
    </row>
    <row r="1008" spans="1:19" x14ac:dyDescent="0.2">
      <c r="A1008" s="1"/>
      <c r="S1008" s="26"/>
    </row>
    <row r="1009" spans="1:19" x14ac:dyDescent="0.2">
      <c r="A1009" s="1"/>
      <c r="S1009" s="26"/>
    </row>
    <row r="1010" spans="1:19" x14ac:dyDescent="0.2">
      <c r="A1010" s="1"/>
      <c r="S1010" s="26"/>
    </row>
    <row r="1011" spans="1:19" x14ac:dyDescent="0.2">
      <c r="A1011" s="1"/>
      <c r="S1011" s="26"/>
    </row>
    <row r="1012" spans="1:19" x14ac:dyDescent="0.2">
      <c r="A1012" s="1"/>
      <c r="S1012" s="26"/>
    </row>
    <row r="1013" spans="1:19" x14ac:dyDescent="0.2">
      <c r="A1013" s="1"/>
      <c r="S1013" s="26"/>
    </row>
    <row r="1014" spans="1:19" x14ac:dyDescent="0.2">
      <c r="A1014" s="1"/>
      <c r="S1014" s="26"/>
    </row>
    <row r="1015" spans="1:19" x14ac:dyDescent="0.2">
      <c r="A1015" s="1"/>
      <c r="S1015" s="26"/>
    </row>
    <row r="1016" spans="1:19" x14ac:dyDescent="0.2">
      <c r="A1016" s="1"/>
      <c r="S1016" s="26"/>
    </row>
    <row r="1017" spans="1:19" x14ac:dyDescent="0.2">
      <c r="A1017" s="1"/>
      <c r="S1017" s="26"/>
    </row>
    <row r="1018" spans="1:19" x14ac:dyDescent="0.2">
      <c r="A1018" s="1"/>
      <c r="S1018" s="26"/>
    </row>
    <row r="1019" spans="1:19" x14ac:dyDescent="0.2">
      <c r="A1019" s="1"/>
      <c r="S1019" s="26"/>
    </row>
    <row r="1020" spans="1:19" x14ac:dyDescent="0.2">
      <c r="A1020" s="1"/>
      <c r="S1020" s="26"/>
    </row>
    <row r="1021" spans="1:19" x14ac:dyDescent="0.2">
      <c r="A1021" s="1"/>
      <c r="S1021" s="26"/>
    </row>
    <row r="1022" spans="1:19" x14ac:dyDescent="0.2">
      <c r="A1022" s="1"/>
      <c r="S1022" s="26"/>
    </row>
    <row r="1023" spans="1:19" x14ac:dyDescent="0.2">
      <c r="A1023" s="1"/>
      <c r="S1023" s="26"/>
    </row>
    <row r="1024" spans="1:19" x14ac:dyDescent="0.2">
      <c r="A1024" s="1"/>
      <c r="S1024" s="26"/>
    </row>
    <row r="1025" spans="1:19" x14ac:dyDescent="0.2">
      <c r="A1025" s="1"/>
      <c r="S1025" s="26"/>
    </row>
    <row r="1026" spans="1:19" x14ac:dyDescent="0.2">
      <c r="A1026" s="1"/>
      <c r="S1026" s="26"/>
    </row>
    <row r="1027" spans="1:19" x14ac:dyDescent="0.2">
      <c r="A1027" s="1"/>
      <c r="S1027" s="26"/>
    </row>
    <row r="1028" spans="1:19" x14ac:dyDescent="0.2">
      <c r="A1028" s="1"/>
      <c r="S1028" s="26"/>
    </row>
    <row r="1029" spans="1:19" x14ac:dyDescent="0.2">
      <c r="A1029" s="1"/>
      <c r="S1029" s="26"/>
    </row>
    <row r="1030" spans="1:19" x14ac:dyDescent="0.2">
      <c r="A1030" s="1"/>
      <c r="S1030" s="26"/>
    </row>
    <row r="1031" spans="1:19" x14ac:dyDescent="0.2">
      <c r="A1031" s="1"/>
      <c r="S1031" s="26"/>
    </row>
    <row r="1032" spans="1:19" x14ac:dyDescent="0.2">
      <c r="A1032" s="1"/>
      <c r="S1032" s="26"/>
    </row>
    <row r="1033" spans="1:19" x14ac:dyDescent="0.2">
      <c r="A1033" s="1"/>
      <c r="S1033" s="26"/>
    </row>
    <row r="1034" spans="1:19" x14ac:dyDescent="0.2">
      <c r="A1034" s="1"/>
      <c r="S1034" s="26"/>
    </row>
    <row r="1035" spans="1:19" x14ac:dyDescent="0.2">
      <c r="A1035" s="1"/>
      <c r="S1035" s="26"/>
    </row>
    <row r="1036" spans="1:19" x14ac:dyDescent="0.2">
      <c r="A1036" s="1"/>
      <c r="S1036" s="26"/>
    </row>
    <row r="1037" spans="1:19" x14ac:dyDescent="0.2">
      <c r="A1037" s="1"/>
      <c r="S1037" s="26"/>
    </row>
    <row r="1038" spans="1:19" x14ac:dyDescent="0.2">
      <c r="A1038" s="1"/>
      <c r="S1038" s="26"/>
    </row>
    <row r="1039" spans="1:19" x14ac:dyDescent="0.2">
      <c r="A1039" s="1"/>
      <c r="S1039" s="26"/>
    </row>
    <row r="1040" spans="1:19" x14ac:dyDescent="0.2">
      <c r="A1040" s="1"/>
      <c r="S1040" s="26"/>
    </row>
    <row r="1041" spans="1:19" x14ac:dyDescent="0.2">
      <c r="A1041" s="1"/>
      <c r="S1041" s="26"/>
    </row>
    <row r="1042" spans="1:19" x14ac:dyDescent="0.2">
      <c r="A1042" s="1"/>
      <c r="S1042" s="26"/>
    </row>
    <row r="1043" spans="1:19" x14ac:dyDescent="0.2">
      <c r="A1043" s="1"/>
      <c r="S1043" s="26"/>
    </row>
    <row r="1044" spans="1:19" x14ac:dyDescent="0.2">
      <c r="A1044" s="1"/>
      <c r="S1044" s="26"/>
    </row>
    <row r="1045" spans="1:19" x14ac:dyDescent="0.2">
      <c r="A1045" s="1"/>
      <c r="S1045" s="26"/>
    </row>
    <row r="1046" spans="1:19" x14ac:dyDescent="0.2">
      <c r="A1046" s="1"/>
      <c r="S1046" s="26"/>
    </row>
    <row r="1047" spans="1:19" x14ac:dyDescent="0.2">
      <c r="A1047" s="1"/>
      <c r="S1047" s="26"/>
    </row>
    <row r="1048" spans="1:19" x14ac:dyDescent="0.2">
      <c r="A1048" s="1"/>
      <c r="S1048" s="26"/>
    </row>
    <row r="1049" spans="1:19" x14ac:dyDescent="0.2">
      <c r="A1049" s="1"/>
      <c r="S1049" s="26"/>
    </row>
    <row r="1050" spans="1:19" x14ac:dyDescent="0.2">
      <c r="A1050" s="1"/>
      <c r="S1050" s="26"/>
    </row>
    <row r="1051" spans="1:19" x14ac:dyDescent="0.2">
      <c r="A1051" s="1"/>
      <c r="S1051" s="26"/>
    </row>
    <row r="1052" spans="1:19" x14ac:dyDescent="0.2">
      <c r="A1052" s="1"/>
      <c r="S1052" s="26"/>
    </row>
    <row r="1053" spans="1:19" x14ac:dyDescent="0.2">
      <c r="A1053" s="1"/>
      <c r="S1053" s="26"/>
    </row>
    <row r="1054" spans="1:19" x14ac:dyDescent="0.2">
      <c r="A1054" s="1"/>
      <c r="S1054" s="26"/>
    </row>
    <row r="1055" spans="1:19" x14ac:dyDescent="0.2">
      <c r="A1055" s="1"/>
      <c r="S1055" s="26"/>
    </row>
    <row r="1056" spans="1:19" x14ac:dyDescent="0.2">
      <c r="A1056" s="1"/>
      <c r="S1056" s="26"/>
    </row>
    <row r="1057" spans="1:19" x14ac:dyDescent="0.2">
      <c r="A1057" s="1"/>
      <c r="S1057" s="26"/>
    </row>
    <row r="1058" spans="1:19" x14ac:dyDescent="0.2">
      <c r="A1058" s="1"/>
      <c r="S1058" s="26"/>
    </row>
    <row r="1059" spans="1:19" x14ac:dyDescent="0.2">
      <c r="A1059" s="1"/>
      <c r="S1059" s="26"/>
    </row>
    <row r="1060" spans="1:19" x14ac:dyDescent="0.2">
      <c r="A1060" s="1"/>
      <c r="S1060" s="26"/>
    </row>
    <row r="1061" spans="1:19" x14ac:dyDescent="0.2">
      <c r="A1061" s="1"/>
      <c r="S1061" s="26"/>
    </row>
    <row r="1062" spans="1:19" x14ac:dyDescent="0.2">
      <c r="A1062" s="1"/>
      <c r="S1062" s="26"/>
    </row>
    <row r="1063" spans="1:19" x14ac:dyDescent="0.2">
      <c r="A1063" s="1"/>
      <c r="S1063" s="26"/>
    </row>
    <row r="1064" spans="1:19" x14ac:dyDescent="0.2">
      <c r="A1064" s="1"/>
      <c r="S1064" s="26"/>
    </row>
    <row r="1065" spans="1:19" x14ac:dyDescent="0.2">
      <c r="A1065" s="1"/>
      <c r="S1065" s="26"/>
    </row>
    <row r="1066" spans="1:19" x14ac:dyDescent="0.2">
      <c r="A1066" s="1"/>
      <c r="S1066" s="26"/>
    </row>
    <row r="1067" spans="1:19" x14ac:dyDescent="0.2">
      <c r="A1067" s="1"/>
      <c r="S1067" s="26"/>
    </row>
    <row r="1068" spans="1:19" x14ac:dyDescent="0.2">
      <c r="A1068" s="1"/>
      <c r="S1068" s="26"/>
    </row>
    <row r="1069" spans="1:19" x14ac:dyDescent="0.2">
      <c r="A1069" s="1"/>
      <c r="S1069" s="26"/>
    </row>
    <row r="1070" spans="1:19" x14ac:dyDescent="0.2">
      <c r="A1070" s="1"/>
      <c r="S1070" s="26"/>
    </row>
    <row r="1071" spans="1:19" x14ac:dyDescent="0.2">
      <c r="A1071" s="1"/>
      <c r="S1071" s="26"/>
    </row>
    <row r="1072" spans="1:19" x14ac:dyDescent="0.2">
      <c r="A1072" s="1"/>
      <c r="S1072" s="26"/>
    </row>
    <row r="1073" spans="1:19" x14ac:dyDescent="0.2">
      <c r="A1073" s="1"/>
      <c r="S1073" s="26"/>
    </row>
    <row r="1074" spans="1:19" x14ac:dyDescent="0.2">
      <c r="A1074" s="1"/>
      <c r="S1074" s="26"/>
    </row>
    <row r="1075" spans="1:19" x14ac:dyDescent="0.2">
      <c r="A1075" s="1"/>
      <c r="S1075" s="26"/>
    </row>
    <row r="1076" spans="1:19" x14ac:dyDescent="0.2">
      <c r="A1076" s="1"/>
      <c r="S1076" s="26"/>
    </row>
    <row r="1077" spans="1:19" x14ac:dyDescent="0.2">
      <c r="A1077" s="1"/>
      <c r="S1077" s="26"/>
    </row>
    <row r="1078" spans="1:19" x14ac:dyDescent="0.2">
      <c r="A1078" s="1"/>
      <c r="S1078" s="26"/>
    </row>
    <row r="1079" spans="1:19" x14ac:dyDescent="0.2">
      <c r="A1079" s="1"/>
      <c r="S1079" s="26"/>
    </row>
    <row r="1080" spans="1:19" x14ac:dyDescent="0.2">
      <c r="A1080" s="1"/>
      <c r="S1080" s="26"/>
    </row>
    <row r="1081" spans="1:19" x14ac:dyDescent="0.2">
      <c r="A1081" s="1"/>
      <c r="S1081" s="26"/>
    </row>
    <row r="1082" spans="1:19" x14ac:dyDescent="0.2">
      <c r="A1082" s="1"/>
      <c r="S1082" s="26"/>
    </row>
    <row r="1083" spans="1:19" x14ac:dyDescent="0.2">
      <c r="A1083" s="1"/>
      <c r="S1083" s="26"/>
    </row>
    <row r="1084" spans="1:19" x14ac:dyDescent="0.2">
      <c r="A1084" s="1"/>
      <c r="S1084" s="26"/>
    </row>
    <row r="1085" spans="1:19" x14ac:dyDescent="0.2">
      <c r="A1085" s="1"/>
      <c r="S1085" s="26"/>
    </row>
    <row r="1086" spans="1:19" x14ac:dyDescent="0.2">
      <c r="A1086" s="1"/>
      <c r="S1086" s="26"/>
    </row>
    <row r="1087" spans="1:19" x14ac:dyDescent="0.2">
      <c r="A1087" s="1"/>
      <c r="S1087" s="26"/>
    </row>
    <row r="1088" spans="1:19" x14ac:dyDescent="0.2">
      <c r="A1088" s="1"/>
      <c r="S1088" s="26"/>
    </row>
    <row r="1089" spans="1:19" x14ac:dyDescent="0.2">
      <c r="A1089" s="1"/>
      <c r="S1089" s="26"/>
    </row>
    <row r="1090" spans="1:19" x14ac:dyDescent="0.2">
      <c r="A1090" s="1"/>
      <c r="S1090" s="26"/>
    </row>
    <row r="1091" spans="1:19" x14ac:dyDescent="0.2">
      <c r="A1091" s="1"/>
      <c r="S1091" s="26"/>
    </row>
    <row r="1092" spans="1:19" x14ac:dyDescent="0.2">
      <c r="A1092" s="1"/>
      <c r="S1092" s="26"/>
    </row>
    <row r="1093" spans="1:19" x14ac:dyDescent="0.2">
      <c r="A1093" s="1"/>
      <c r="S1093" s="26"/>
    </row>
    <row r="1094" spans="1:19" x14ac:dyDescent="0.2">
      <c r="A1094" s="1"/>
      <c r="S1094" s="26"/>
    </row>
    <row r="1095" spans="1:19" x14ac:dyDescent="0.2">
      <c r="A1095" s="1"/>
      <c r="S1095" s="26"/>
    </row>
    <row r="1096" spans="1:19" x14ac:dyDescent="0.2">
      <c r="A1096" s="1"/>
      <c r="S1096" s="26"/>
    </row>
    <row r="1097" spans="1:19" x14ac:dyDescent="0.2">
      <c r="A1097" s="1"/>
      <c r="S1097" s="26"/>
    </row>
    <row r="1098" spans="1:19" x14ac:dyDescent="0.2">
      <c r="A1098" s="1"/>
      <c r="S1098" s="26"/>
    </row>
    <row r="1099" spans="1:19" x14ac:dyDescent="0.2">
      <c r="A1099" s="1"/>
      <c r="S1099" s="26"/>
    </row>
    <row r="1100" spans="1:19" x14ac:dyDescent="0.2">
      <c r="A1100" s="1"/>
      <c r="S1100" s="26"/>
    </row>
    <row r="1101" spans="1:19" x14ac:dyDescent="0.2">
      <c r="A1101" s="1"/>
      <c r="S1101" s="26"/>
    </row>
    <row r="1102" spans="1:19" x14ac:dyDescent="0.2">
      <c r="A1102" s="1"/>
      <c r="S1102" s="26"/>
    </row>
    <row r="1103" spans="1:19" x14ac:dyDescent="0.2">
      <c r="A1103" s="1"/>
      <c r="S1103" s="26"/>
    </row>
    <row r="1104" spans="1:19" x14ac:dyDescent="0.2">
      <c r="A1104" s="1"/>
      <c r="S1104" s="26"/>
    </row>
    <row r="1105" spans="1:19" x14ac:dyDescent="0.2">
      <c r="A1105" s="1"/>
      <c r="S1105" s="26"/>
    </row>
    <row r="1106" spans="1:19" x14ac:dyDescent="0.2">
      <c r="A1106" s="1"/>
      <c r="S1106" s="26"/>
    </row>
    <row r="1107" spans="1:19" x14ac:dyDescent="0.2">
      <c r="A1107" s="1"/>
      <c r="S1107" s="26"/>
    </row>
    <row r="1108" spans="1:19" x14ac:dyDescent="0.2">
      <c r="A1108" s="1"/>
      <c r="S1108" s="26"/>
    </row>
    <row r="1109" spans="1:19" x14ac:dyDescent="0.2">
      <c r="A1109" s="1"/>
      <c r="S1109" s="26"/>
    </row>
    <row r="1110" spans="1:19" x14ac:dyDescent="0.2">
      <c r="A1110" s="1"/>
      <c r="S1110" s="26"/>
    </row>
    <row r="1111" spans="1:19" x14ac:dyDescent="0.2">
      <c r="A1111" s="1"/>
      <c r="S1111" s="26"/>
    </row>
    <row r="1112" spans="1:19" x14ac:dyDescent="0.2">
      <c r="A1112" s="1"/>
      <c r="S1112" s="26"/>
    </row>
    <row r="1113" spans="1:19" x14ac:dyDescent="0.2">
      <c r="A1113" s="1"/>
      <c r="S1113" s="26"/>
    </row>
    <row r="1114" spans="1:19" x14ac:dyDescent="0.2">
      <c r="A1114" s="1"/>
      <c r="S1114" s="26"/>
    </row>
    <row r="1115" spans="1:19" x14ac:dyDescent="0.2">
      <c r="A1115" s="1"/>
      <c r="S1115" s="26"/>
    </row>
    <row r="1116" spans="1:19" x14ac:dyDescent="0.2">
      <c r="A1116" s="1"/>
      <c r="S1116" s="26"/>
    </row>
    <row r="1117" spans="1:19" x14ac:dyDescent="0.2">
      <c r="A1117" s="1"/>
      <c r="S1117" s="26"/>
    </row>
    <row r="1118" spans="1:19" x14ac:dyDescent="0.2">
      <c r="A1118" s="1"/>
      <c r="S1118" s="26"/>
    </row>
    <row r="1119" spans="1:19" x14ac:dyDescent="0.2">
      <c r="A1119" s="1"/>
      <c r="S1119" s="26"/>
    </row>
    <row r="1120" spans="1:19" x14ac:dyDescent="0.2">
      <c r="A1120" s="1"/>
      <c r="S1120" s="26"/>
    </row>
    <row r="1121" spans="1:19" x14ac:dyDescent="0.2">
      <c r="A1121" s="1"/>
      <c r="S1121" s="26"/>
    </row>
    <row r="1122" spans="1:19" x14ac:dyDescent="0.2">
      <c r="A1122" s="1"/>
      <c r="S1122" s="26"/>
    </row>
    <row r="1123" spans="1:19" x14ac:dyDescent="0.2">
      <c r="A1123" s="1"/>
      <c r="S1123" s="26"/>
    </row>
    <row r="1124" spans="1:19" x14ac:dyDescent="0.2">
      <c r="A1124" s="1"/>
      <c r="S1124" s="26"/>
    </row>
    <row r="1125" spans="1:19" x14ac:dyDescent="0.2">
      <c r="A1125" s="1"/>
      <c r="S1125" s="26"/>
    </row>
    <row r="1126" spans="1:19" x14ac:dyDescent="0.2">
      <c r="A1126" s="1"/>
      <c r="S1126" s="26"/>
    </row>
    <row r="1127" spans="1:19" x14ac:dyDescent="0.2">
      <c r="A1127" s="1"/>
      <c r="S1127" s="26"/>
    </row>
    <row r="1128" spans="1:19" x14ac:dyDescent="0.2">
      <c r="A1128" s="1"/>
      <c r="S1128" s="26"/>
    </row>
    <row r="1129" spans="1:19" x14ac:dyDescent="0.2">
      <c r="A1129" s="1"/>
      <c r="S1129" s="26"/>
    </row>
    <row r="1130" spans="1:19" x14ac:dyDescent="0.2">
      <c r="A1130" s="1"/>
      <c r="S1130" s="26"/>
    </row>
    <row r="1131" spans="1:19" x14ac:dyDescent="0.2">
      <c r="A1131" s="1"/>
      <c r="S1131" s="26"/>
    </row>
    <row r="1132" spans="1:19" x14ac:dyDescent="0.2">
      <c r="A1132" s="1"/>
      <c r="S1132" s="26"/>
    </row>
    <row r="1133" spans="1:19" x14ac:dyDescent="0.2">
      <c r="A1133" s="1"/>
      <c r="S1133" s="26"/>
    </row>
    <row r="1134" spans="1:19" x14ac:dyDescent="0.2">
      <c r="A1134" s="1"/>
      <c r="S1134" s="26"/>
    </row>
    <row r="1135" spans="1:19" x14ac:dyDescent="0.2">
      <c r="A1135" s="1"/>
      <c r="S1135" s="26"/>
    </row>
    <row r="1136" spans="1:19" x14ac:dyDescent="0.2">
      <c r="A1136" s="1"/>
      <c r="S1136" s="26"/>
    </row>
    <row r="1137" spans="1:19" x14ac:dyDescent="0.2">
      <c r="A1137" s="1"/>
      <c r="S1137" s="26"/>
    </row>
    <row r="1138" spans="1:19" x14ac:dyDescent="0.2">
      <c r="A1138" s="1"/>
      <c r="S1138" s="26"/>
    </row>
    <row r="1139" spans="1:19" x14ac:dyDescent="0.2">
      <c r="A1139" s="1"/>
      <c r="S1139" s="26"/>
    </row>
    <row r="1140" spans="1:19" x14ac:dyDescent="0.2">
      <c r="A1140" s="1"/>
      <c r="S1140" s="26"/>
    </row>
    <row r="1141" spans="1:19" x14ac:dyDescent="0.2">
      <c r="A1141" s="1"/>
      <c r="S1141" s="26"/>
    </row>
    <row r="1142" spans="1:19" x14ac:dyDescent="0.2">
      <c r="A1142" s="1"/>
      <c r="S1142" s="26"/>
    </row>
    <row r="1143" spans="1:19" x14ac:dyDescent="0.2">
      <c r="A1143" s="1"/>
      <c r="S1143" s="26"/>
    </row>
    <row r="1144" spans="1:19" x14ac:dyDescent="0.2">
      <c r="A1144" s="1"/>
      <c r="S1144" s="26"/>
    </row>
    <row r="1145" spans="1:19" x14ac:dyDescent="0.2">
      <c r="A1145" s="1"/>
      <c r="S1145" s="26"/>
    </row>
    <row r="1146" spans="1:19" x14ac:dyDescent="0.2">
      <c r="A1146" s="1"/>
      <c r="S1146" s="26"/>
    </row>
    <row r="1147" spans="1:19" x14ac:dyDescent="0.2">
      <c r="A1147" s="1"/>
      <c r="S1147" s="26"/>
    </row>
    <row r="1148" spans="1:19" x14ac:dyDescent="0.2">
      <c r="A1148" s="1"/>
      <c r="S1148" s="26"/>
    </row>
    <row r="1149" spans="1:19" x14ac:dyDescent="0.2">
      <c r="A1149" s="1"/>
      <c r="S1149" s="26"/>
    </row>
    <row r="1150" spans="1:19" x14ac:dyDescent="0.2">
      <c r="A1150" s="1"/>
      <c r="S1150" s="26"/>
    </row>
    <row r="1151" spans="1:19" x14ac:dyDescent="0.2">
      <c r="A1151" s="1"/>
      <c r="S1151" s="26"/>
    </row>
    <row r="1152" spans="1:19" x14ac:dyDescent="0.2">
      <c r="A1152" s="1"/>
      <c r="S1152" s="26"/>
    </row>
    <row r="1153" spans="1:19" x14ac:dyDescent="0.2">
      <c r="A1153" s="1"/>
      <c r="S1153" s="26"/>
    </row>
    <row r="1154" spans="1:19" x14ac:dyDescent="0.2">
      <c r="A1154" s="1"/>
      <c r="S1154" s="26"/>
    </row>
    <row r="1155" spans="1:19" x14ac:dyDescent="0.2">
      <c r="A1155" s="1"/>
      <c r="S1155" s="26"/>
    </row>
    <row r="1156" spans="1:19" x14ac:dyDescent="0.2">
      <c r="A1156" s="1"/>
      <c r="S1156" s="26"/>
    </row>
    <row r="1157" spans="1:19" x14ac:dyDescent="0.2">
      <c r="A1157" s="1"/>
      <c r="S1157" s="26"/>
    </row>
    <row r="1158" spans="1:19" x14ac:dyDescent="0.2">
      <c r="A1158" s="1"/>
      <c r="S1158" s="26"/>
    </row>
    <row r="1159" spans="1:19" x14ac:dyDescent="0.2">
      <c r="A1159" s="1"/>
      <c r="S1159" s="26"/>
    </row>
    <row r="1160" spans="1:19" x14ac:dyDescent="0.2">
      <c r="A1160" s="1"/>
      <c r="S1160" s="26"/>
    </row>
    <row r="1161" spans="1:19" x14ac:dyDescent="0.2">
      <c r="A1161" s="1"/>
      <c r="S1161" s="26"/>
    </row>
    <row r="1162" spans="1:19" x14ac:dyDescent="0.2">
      <c r="A1162" s="1"/>
      <c r="S1162" s="26"/>
    </row>
    <row r="1163" spans="1:19" x14ac:dyDescent="0.2">
      <c r="A1163" s="1"/>
      <c r="S1163" s="26"/>
    </row>
    <row r="1164" spans="1:19" x14ac:dyDescent="0.2">
      <c r="A1164" s="1"/>
      <c r="S1164" s="26"/>
    </row>
    <row r="1165" spans="1:19" x14ac:dyDescent="0.2">
      <c r="A1165" s="1"/>
      <c r="S1165" s="26"/>
    </row>
    <row r="1166" spans="1:19" x14ac:dyDescent="0.2">
      <c r="A1166" s="1"/>
      <c r="S1166" s="26"/>
    </row>
    <row r="1167" spans="1:19" x14ac:dyDescent="0.2">
      <c r="A1167" s="1"/>
      <c r="S1167" s="26"/>
    </row>
    <row r="1168" spans="1:19" x14ac:dyDescent="0.2">
      <c r="A1168" s="1"/>
      <c r="S1168" s="26"/>
    </row>
    <row r="1169" spans="1:19" x14ac:dyDescent="0.2">
      <c r="A1169" s="1"/>
      <c r="S1169" s="26"/>
    </row>
    <row r="1170" spans="1:19" x14ac:dyDescent="0.2">
      <c r="A1170" s="1"/>
      <c r="S1170" s="26"/>
    </row>
    <row r="1171" spans="1:19" x14ac:dyDescent="0.2">
      <c r="A1171" s="1"/>
      <c r="S1171" s="26"/>
    </row>
    <row r="1172" spans="1:19" x14ac:dyDescent="0.2">
      <c r="A1172" s="1"/>
      <c r="S1172" s="26"/>
    </row>
    <row r="1173" spans="1:19" x14ac:dyDescent="0.2">
      <c r="A1173" s="1"/>
      <c r="S1173" s="26"/>
    </row>
    <row r="1174" spans="1:19" x14ac:dyDescent="0.2">
      <c r="A1174" s="1"/>
      <c r="S1174" s="26"/>
    </row>
    <row r="1175" spans="1:19" x14ac:dyDescent="0.2">
      <c r="A1175" s="1"/>
      <c r="S1175" s="26"/>
    </row>
    <row r="1176" spans="1:19" x14ac:dyDescent="0.2">
      <c r="A1176" s="1"/>
      <c r="S1176" s="26"/>
    </row>
    <row r="1177" spans="1:19" x14ac:dyDescent="0.2">
      <c r="A1177" s="1"/>
      <c r="S1177" s="26"/>
    </row>
    <row r="1178" spans="1:19" x14ac:dyDescent="0.2">
      <c r="A1178" s="1"/>
      <c r="S1178" s="26"/>
    </row>
    <row r="1179" spans="1:19" x14ac:dyDescent="0.2">
      <c r="A1179" s="1"/>
      <c r="S1179" s="26"/>
    </row>
    <row r="1180" spans="1:19" x14ac:dyDescent="0.2">
      <c r="A1180" s="1"/>
      <c r="S1180" s="26"/>
    </row>
    <row r="1181" spans="1:19" x14ac:dyDescent="0.2">
      <c r="A1181" s="1"/>
      <c r="S1181" s="26"/>
    </row>
    <row r="1182" spans="1:19" x14ac:dyDescent="0.2">
      <c r="A1182" s="1"/>
      <c r="S1182" s="26"/>
    </row>
    <row r="1183" spans="1:19" x14ac:dyDescent="0.2">
      <c r="A1183" s="1"/>
      <c r="S1183" s="26"/>
    </row>
    <row r="1184" spans="1:19" x14ac:dyDescent="0.2">
      <c r="A1184" s="1"/>
      <c r="S1184" s="26"/>
    </row>
    <row r="1185" spans="1:19" x14ac:dyDescent="0.2">
      <c r="A1185" s="1"/>
      <c r="S1185" s="26"/>
    </row>
    <row r="1186" spans="1:19" x14ac:dyDescent="0.2">
      <c r="A1186" s="1"/>
      <c r="S1186" s="26"/>
    </row>
    <row r="1187" spans="1:19" x14ac:dyDescent="0.2">
      <c r="A1187" s="1"/>
      <c r="S1187" s="26"/>
    </row>
    <row r="1188" spans="1:19" x14ac:dyDescent="0.2">
      <c r="A1188" s="1"/>
      <c r="S1188" s="26"/>
    </row>
    <row r="1189" spans="1:19" x14ac:dyDescent="0.2">
      <c r="A1189" s="1"/>
      <c r="S1189" s="26"/>
    </row>
    <row r="1190" spans="1:19" x14ac:dyDescent="0.2">
      <c r="A1190" s="1"/>
      <c r="S1190" s="26"/>
    </row>
    <row r="1191" spans="1:19" x14ac:dyDescent="0.2">
      <c r="A1191" s="1"/>
      <c r="S1191" s="26"/>
    </row>
    <row r="1192" spans="1:19" x14ac:dyDescent="0.2">
      <c r="A1192" s="1"/>
      <c r="S1192" s="26"/>
    </row>
    <row r="1193" spans="1:19" x14ac:dyDescent="0.2">
      <c r="A1193" s="1"/>
      <c r="S1193" s="26"/>
    </row>
    <row r="1194" spans="1:19" x14ac:dyDescent="0.2">
      <c r="A1194" s="1"/>
      <c r="S1194" s="26"/>
    </row>
    <row r="1195" spans="1:19" x14ac:dyDescent="0.2">
      <c r="A1195" s="1"/>
      <c r="S1195" s="26"/>
    </row>
    <row r="1196" spans="1:19" x14ac:dyDescent="0.2">
      <c r="A1196" s="1"/>
      <c r="S1196" s="26"/>
    </row>
    <row r="1197" spans="1:19" x14ac:dyDescent="0.2">
      <c r="A1197" s="1"/>
      <c r="S1197" s="26"/>
    </row>
    <row r="1198" spans="1:19" x14ac:dyDescent="0.2">
      <c r="A1198" s="1"/>
      <c r="S1198" s="26"/>
    </row>
    <row r="1199" spans="1:19" x14ac:dyDescent="0.2">
      <c r="A1199" s="1"/>
      <c r="S1199" s="26"/>
    </row>
    <row r="1200" spans="1:19" x14ac:dyDescent="0.2">
      <c r="A1200" s="1"/>
      <c r="S1200" s="26"/>
    </row>
    <row r="1201" spans="1:19" x14ac:dyDescent="0.2">
      <c r="A1201" s="1"/>
      <c r="S1201" s="26"/>
    </row>
    <row r="1202" spans="1:19" x14ac:dyDescent="0.2">
      <c r="A1202" s="1"/>
      <c r="S1202" s="26"/>
    </row>
    <row r="1203" spans="1:19" x14ac:dyDescent="0.2">
      <c r="A1203" s="1"/>
      <c r="S1203" s="26"/>
    </row>
    <row r="1204" spans="1:19" x14ac:dyDescent="0.2">
      <c r="A1204" s="1"/>
      <c r="S1204" s="26"/>
    </row>
    <row r="1205" spans="1:19" x14ac:dyDescent="0.2">
      <c r="A1205" s="1"/>
      <c r="S1205" s="26"/>
    </row>
    <row r="1206" spans="1:19" x14ac:dyDescent="0.2">
      <c r="A1206" s="1"/>
      <c r="S1206" s="26"/>
    </row>
    <row r="1207" spans="1:19" x14ac:dyDescent="0.2">
      <c r="A1207" s="1"/>
      <c r="S1207" s="26"/>
    </row>
    <row r="1208" spans="1:19" x14ac:dyDescent="0.2">
      <c r="A1208" s="1"/>
      <c r="S1208" s="26"/>
    </row>
    <row r="1209" spans="1:19" x14ac:dyDescent="0.2">
      <c r="A1209" s="1"/>
      <c r="S1209" s="26"/>
    </row>
    <row r="1210" spans="1:19" x14ac:dyDescent="0.2">
      <c r="A1210" s="1"/>
      <c r="S1210" s="26"/>
    </row>
    <row r="1211" spans="1:19" x14ac:dyDescent="0.2">
      <c r="A1211" s="1"/>
      <c r="S1211" s="26"/>
    </row>
    <row r="1212" spans="1:19" x14ac:dyDescent="0.2">
      <c r="A1212" s="1"/>
      <c r="S1212" s="26"/>
    </row>
    <row r="1213" spans="1:19" x14ac:dyDescent="0.2">
      <c r="A1213" s="1"/>
      <c r="S1213" s="26"/>
    </row>
    <row r="1214" spans="1:19" x14ac:dyDescent="0.2">
      <c r="A1214" s="1"/>
      <c r="S1214" s="26"/>
    </row>
    <row r="1215" spans="1:19" x14ac:dyDescent="0.2">
      <c r="A1215" s="1"/>
      <c r="S1215" s="26"/>
    </row>
    <row r="1216" spans="1:19" x14ac:dyDescent="0.2">
      <c r="A1216" s="1"/>
      <c r="S1216" s="26"/>
    </row>
    <row r="1217" spans="1:19" x14ac:dyDescent="0.2">
      <c r="A1217" s="1"/>
      <c r="S1217" s="26"/>
    </row>
    <row r="1218" spans="1:19" x14ac:dyDescent="0.2">
      <c r="A1218" s="1"/>
      <c r="S1218" s="26"/>
    </row>
    <row r="1219" spans="1:19" x14ac:dyDescent="0.2">
      <c r="A1219" s="1"/>
      <c r="S1219" s="26"/>
    </row>
    <row r="1220" spans="1:19" x14ac:dyDescent="0.2">
      <c r="A1220" s="1"/>
      <c r="S1220" s="26"/>
    </row>
    <row r="1221" spans="1:19" x14ac:dyDescent="0.2">
      <c r="A1221" s="1"/>
      <c r="S1221" s="26"/>
    </row>
    <row r="1222" spans="1:19" x14ac:dyDescent="0.2">
      <c r="A1222" s="1"/>
      <c r="S1222" s="26"/>
    </row>
    <row r="1223" spans="1:19" x14ac:dyDescent="0.2">
      <c r="A1223" s="1"/>
      <c r="S1223" s="26"/>
    </row>
    <row r="1224" spans="1:19" x14ac:dyDescent="0.2">
      <c r="A1224" s="1"/>
      <c r="S1224" s="26"/>
    </row>
    <row r="1225" spans="1:19" x14ac:dyDescent="0.2">
      <c r="A1225" s="1"/>
      <c r="S1225" s="26"/>
    </row>
    <row r="1226" spans="1:19" x14ac:dyDescent="0.2">
      <c r="A1226" s="1"/>
      <c r="S1226" s="26"/>
    </row>
    <row r="1227" spans="1:19" x14ac:dyDescent="0.2">
      <c r="A1227" s="1"/>
      <c r="S1227" s="26"/>
    </row>
    <row r="1228" spans="1:19" x14ac:dyDescent="0.2">
      <c r="A1228" s="1"/>
      <c r="S1228" s="26"/>
    </row>
    <row r="1229" spans="1:19" x14ac:dyDescent="0.2">
      <c r="A1229" s="1"/>
      <c r="S1229" s="26"/>
    </row>
    <row r="1230" spans="1:19" x14ac:dyDescent="0.2">
      <c r="A1230" s="1"/>
      <c r="S1230" s="26"/>
    </row>
    <row r="1231" spans="1:19" x14ac:dyDescent="0.2">
      <c r="A1231" s="1"/>
      <c r="S1231" s="26"/>
    </row>
    <row r="1232" spans="1:19" x14ac:dyDescent="0.2">
      <c r="A1232" s="1"/>
      <c r="S1232" s="26"/>
    </row>
    <row r="1233" spans="1:19" x14ac:dyDescent="0.2">
      <c r="A1233" s="1"/>
      <c r="S1233" s="26"/>
    </row>
    <row r="1234" spans="1:19" x14ac:dyDescent="0.2">
      <c r="A1234" s="1"/>
      <c r="S1234" s="26"/>
    </row>
    <row r="1235" spans="1:19" x14ac:dyDescent="0.2">
      <c r="A1235" s="1"/>
      <c r="S1235" s="26"/>
    </row>
    <row r="1236" spans="1:19" x14ac:dyDescent="0.2">
      <c r="A1236" s="1"/>
      <c r="S1236" s="26"/>
    </row>
    <row r="1237" spans="1:19" x14ac:dyDescent="0.2">
      <c r="A1237" s="1"/>
      <c r="S1237" s="26"/>
    </row>
    <row r="1238" spans="1:19" x14ac:dyDescent="0.2">
      <c r="A1238" s="1"/>
      <c r="S1238" s="26"/>
    </row>
    <row r="1239" spans="1:19" x14ac:dyDescent="0.2">
      <c r="A1239" s="1"/>
      <c r="S1239" s="26"/>
    </row>
    <row r="1240" spans="1:19" x14ac:dyDescent="0.2">
      <c r="A1240" s="1"/>
      <c r="S1240" s="26"/>
    </row>
    <row r="1241" spans="1:19" x14ac:dyDescent="0.2">
      <c r="A1241" s="1"/>
      <c r="S1241" s="26"/>
    </row>
    <row r="1242" spans="1:19" x14ac:dyDescent="0.2">
      <c r="A1242" s="1"/>
      <c r="S1242" s="26"/>
    </row>
    <row r="1243" spans="1:19" x14ac:dyDescent="0.2">
      <c r="A1243" s="1"/>
      <c r="S1243" s="26"/>
    </row>
    <row r="1244" spans="1:19" x14ac:dyDescent="0.2">
      <c r="A1244" s="1"/>
      <c r="S1244" s="26"/>
    </row>
    <row r="1245" spans="1:19" x14ac:dyDescent="0.2">
      <c r="A1245" s="1"/>
      <c r="S1245" s="26"/>
    </row>
    <row r="1246" spans="1:19" x14ac:dyDescent="0.2">
      <c r="A1246" s="1"/>
      <c r="S1246" s="26"/>
    </row>
    <row r="1247" spans="1:19" x14ac:dyDescent="0.2">
      <c r="A1247" s="1"/>
      <c r="S1247" s="26"/>
    </row>
    <row r="1248" spans="1:19" x14ac:dyDescent="0.2">
      <c r="A1248" s="1"/>
      <c r="S1248" s="26"/>
    </row>
    <row r="1249" spans="1:19" x14ac:dyDescent="0.2">
      <c r="A1249" s="1"/>
      <c r="S1249" s="26"/>
    </row>
    <row r="1250" spans="1:19" x14ac:dyDescent="0.2">
      <c r="A1250" s="1"/>
      <c r="S1250" s="26"/>
    </row>
    <row r="1251" spans="1:19" x14ac:dyDescent="0.2">
      <c r="A1251" s="1"/>
      <c r="S1251" s="26"/>
    </row>
    <row r="1252" spans="1:19" x14ac:dyDescent="0.2">
      <c r="A1252" s="1"/>
      <c r="S1252" s="26"/>
    </row>
    <row r="1253" spans="1:19" x14ac:dyDescent="0.2">
      <c r="A1253" s="1"/>
      <c r="S1253" s="26"/>
    </row>
    <row r="1254" spans="1:19" x14ac:dyDescent="0.2">
      <c r="A1254" s="1"/>
      <c r="S1254" s="26"/>
    </row>
    <row r="1255" spans="1:19" x14ac:dyDescent="0.2">
      <c r="A1255" s="1"/>
      <c r="S1255" s="26"/>
    </row>
    <row r="1256" spans="1:19" x14ac:dyDescent="0.2">
      <c r="A1256" s="1"/>
      <c r="S1256" s="26"/>
    </row>
    <row r="1257" spans="1:19" x14ac:dyDescent="0.2">
      <c r="A1257" s="1"/>
      <c r="S1257" s="26"/>
    </row>
    <row r="1258" spans="1:19" x14ac:dyDescent="0.2">
      <c r="A1258" s="1"/>
      <c r="S1258" s="26"/>
    </row>
    <row r="1259" spans="1:19" x14ac:dyDescent="0.2">
      <c r="A1259" s="1"/>
      <c r="S1259" s="26"/>
    </row>
    <row r="1260" spans="1:19" x14ac:dyDescent="0.2">
      <c r="A1260" s="1"/>
      <c r="S1260" s="26"/>
    </row>
    <row r="1261" spans="1:19" x14ac:dyDescent="0.2">
      <c r="A1261" s="1"/>
      <c r="S1261" s="26"/>
    </row>
    <row r="1262" spans="1:19" x14ac:dyDescent="0.2">
      <c r="A1262" s="1"/>
      <c r="S1262" s="26"/>
    </row>
    <row r="1263" spans="1:19" x14ac:dyDescent="0.2">
      <c r="A1263" s="1"/>
      <c r="S1263" s="26"/>
    </row>
    <row r="1264" spans="1:19" x14ac:dyDescent="0.2">
      <c r="A1264" s="1"/>
      <c r="S1264" s="26"/>
    </row>
    <row r="1265" spans="1:19" x14ac:dyDescent="0.2">
      <c r="A1265" s="1"/>
      <c r="S1265" s="26"/>
    </row>
    <row r="1266" spans="1:19" x14ac:dyDescent="0.2">
      <c r="A1266" s="1"/>
      <c r="S1266" s="26"/>
    </row>
    <row r="1267" spans="1:19" x14ac:dyDescent="0.2">
      <c r="A1267" s="1"/>
      <c r="S1267" s="26"/>
    </row>
    <row r="1268" spans="1:19" x14ac:dyDescent="0.2">
      <c r="A1268" s="1"/>
      <c r="S1268" s="26"/>
    </row>
    <row r="1269" spans="1:19" x14ac:dyDescent="0.2">
      <c r="A1269" s="1"/>
      <c r="S1269" s="26"/>
    </row>
    <row r="1270" spans="1:19" x14ac:dyDescent="0.2">
      <c r="A1270" s="1"/>
      <c r="S1270" s="26"/>
    </row>
    <row r="1271" spans="1:19" x14ac:dyDescent="0.2">
      <c r="A1271" s="1"/>
      <c r="S1271" s="26"/>
    </row>
    <row r="1272" spans="1:19" x14ac:dyDescent="0.2">
      <c r="A1272" s="1"/>
      <c r="S1272" s="26"/>
    </row>
    <row r="1273" spans="1:19" x14ac:dyDescent="0.2">
      <c r="A1273" s="1"/>
      <c r="S1273" s="26"/>
    </row>
    <row r="1274" spans="1:19" x14ac:dyDescent="0.2">
      <c r="A1274" s="1"/>
      <c r="S1274" s="26"/>
    </row>
    <row r="1275" spans="1:19" x14ac:dyDescent="0.2">
      <c r="A1275" s="1"/>
      <c r="S1275" s="26"/>
    </row>
    <row r="1276" spans="1:19" x14ac:dyDescent="0.2">
      <c r="A1276" s="1"/>
      <c r="S1276" s="26"/>
    </row>
    <row r="1277" spans="1:19" x14ac:dyDescent="0.2">
      <c r="A1277" s="1"/>
      <c r="S1277" s="26"/>
    </row>
    <row r="1278" spans="1:19" x14ac:dyDescent="0.2">
      <c r="A1278" s="1"/>
      <c r="S1278" s="26"/>
    </row>
    <row r="1279" spans="1:19" x14ac:dyDescent="0.2">
      <c r="A1279" s="1"/>
      <c r="S1279" s="26"/>
    </row>
    <row r="1280" spans="1:19" x14ac:dyDescent="0.2">
      <c r="A1280" s="1"/>
      <c r="S1280" s="26"/>
    </row>
    <row r="1281" spans="1:19" x14ac:dyDescent="0.2">
      <c r="A1281" s="1"/>
      <c r="S1281" s="26"/>
    </row>
    <row r="1282" spans="1:19" x14ac:dyDescent="0.2">
      <c r="A1282" s="1"/>
      <c r="S1282" s="26"/>
    </row>
    <row r="1283" spans="1:19" x14ac:dyDescent="0.2">
      <c r="A1283" s="1"/>
      <c r="S1283" s="26"/>
    </row>
    <row r="1284" spans="1:19" x14ac:dyDescent="0.2">
      <c r="A1284" s="1"/>
      <c r="S1284" s="26"/>
    </row>
    <row r="1285" spans="1:19" x14ac:dyDescent="0.2">
      <c r="A1285" s="1"/>
      <c r="S1285" s="26"/>
    </row>
    <row r="1286" spans="1:19" x14ac:dyDescent="0.2">
      <c r="A1286" s="1"/>
      <c r="S1286" s="26"/>
    </row>
    <row r="1287" spans="1:19" x14ac:dyDescent="0.2">
      <c r="A1287" s="1"/>
      <c r="S1287" s="26"/>
    </row>
    <row r="1288" spans="1:19" x14ac:dyDescent="0.2">
      <c r="A1288" s="1"/>
      <c r="S1288" s="26"/>
    </row>
    <row r="1289" spans="1:19" x14ac:dyDescent="0.2">
      <c r="A1289" s="1"/>
      <c r="S1289" s="26"/>
    </row>
    <row r="1290" spans="1:19" x14ac:dyDescent="0.2">
      <c r="A1290" s="1"/>
      <c r="S1290" s="26"/>
    </row>
    <row r="1291" spans="1:19" x14ac:dyDescent="0.2">
      <c r="A1291" s="1"/>
      <c r="S1291" s="26"/>
    </row>
    <row r="1292" spans="1:19" x14ac:dyDescent="0.2">
      <c r="A1292" s="1"/>
      <c r="S1292" s="26"/>
    </row>
    <row r="1293" spans="1:19" x14ac:dyDescent="0.2">
      <c r="A1293" s="1"/>
      <c r="S1293" s="26"/>
    </row>
    <row r="1294" spans="1:19" x14ac:dyDescent="0.2">
      <c r="A1294" s="1"/>
      <c r="S1294" s="26"/>
    </row>
    <row r="1295" spans="1:19" x14ac:dyDescent="0.2">
      <c r="A1295" s="1"/>
      <c r="S1295" s="26"/>
    </row>
    <row r="1296" spans="1:19" x14ac:dyDescent="0.2">
      <c r="A1296" s="1"/>
      <c r="S1296" s="26"/>
    </row>
    <row r="1297" spans="1:19" x14ac:dyDescent="0.2">
      <c r="A1297" s="1"/>
      <c r="S1297" s="26"/>
    </row>
    <row r="1298" spans="1:19" x14ac:dyDescent="0.2">
      <c r="A1298" s="1"/>
      <c r="S1298" s="26"/>
    </row>
    <row r="1299" spans="1:19" x14ac:dyDescent="0.2">
      <c r="A1299" s="1"/>
      <c r="S1299" s="26"/>
    </row>
    <row r="1300" spans="1:19" x14ac:dyDescent="0.2">
      <c r="A1300" s="1"/>
      <c r="S1300" s="26"/>
    </row>
    <row r="1301" spans="1:19" x14ac:dyDescent="0.2">
      <c r="A1301" s="1"/>
      <c r="S1301" s="26"/>
    </row>
    <row r="1302" spans="1:19" x14ac:dyDescent="0.2">
      <c r="A1302" s="1"/>
      <c r="S1302" s="26"/>
    </row>
    <row r="1303" spans="1:19" x14ac:dyDescent="0.2">
      <c r="A1303" s="1"/>
      <c r="S1303" s="26"/>
    </row>
    <row r="1304" spans="1:19" x14ac:dyDescent="0.2">
      <c r="A1304" s="1"/>
      <c r="S1304" s="26"/>
    </row>
    <row r="1305" spans="1:19" x14ac:dyDescent="0.2">
      <c r="A1305" s="1"/>
      <c r="S1305" s="26"/>
    </row>
    <row r="1306" spans="1:19" x14ac:dyDescent="0.2">
      <c r="A1306" s="1"/>
      <c r="S1306" s="26"/>
    </row>
    <row r="1307" spans="1:19" x14ac:dyDescent="0.2">
      <c r="A1307" s="1"/>
      <c r="S1307" s="26"/>
    </row>
    <row r="1308" spans="1:19" x14ac:dyDescent="0.2">
      <c r="A1308" s="1"/>
      <c r="S1308" s="26"/>
    </row>
    <row r="1309" spans="1:19" x14ac:dyDescent="0.2">
      <c r="A1309" s="1"/>
      <c r="S1309" s="26"/>
    </row>
    <row r="1310" spans="1:19" x14ac:dyDescent="0.2">
      <c r="A1310" s="1"/>
      <c r="S1310" s="26"/>
    </row>
    <row r="1311" spans="1:19" x14ac:dyDescent="0.2">
      <c r="A1311" s="1"/>
      <c r="S1311" s="26"/>
    </row>
    <row r="1312" spans="1:19" x14ac:dyDescent="0.2">
      <c r="A1312" s="1"/>
      <c r="S1312" s="26"/>
    </row>
    <row r="1313" spans="1:19" x14ac:dyDescent="0.2">
      <c r="A1313" s="1"/>
      <c r="S1313" s="26"/>
    </row>
    <row r="1314" spans="1:19" x14ac:dyDescent="0.2">
      <c r="A1314" s="1"/>
      <c r="S1314" s="26"/>
    </row>
    <row r="1315" spans="1:19" x14ac:dyDescent="0.2">
      <c r="A1315" s="1"/>
      <c r="S1315" s="26"/>
    </row>
    <row r="1316" spans="1:19" x14ac:dyDescent="0.2">
      <c r="A1316" s="1"/>
      <c r="S1316" s="26"/>
    </row>
    <row r="1317" spans="1:19" x14ac:dyDescent="0.2">
      <c r="A1317" s="1"/>
      <c r="S1317" s="26"/>
    </row>
    <row r="1318" spans="1:19" x14ac:dyDescent="0.2">
      <c r="A1318" s="1"/>
      <c r="S1318" s="26"/>
    </row>
    <row r="1319" spans="1:19" x14ac:dyDescent="0.2">
      <c r="A1319" s="1"/>
      <c r="S1319" s="26"/>
    </row>
    <row r="1320" spans="1:19" x14ac:dyDescent="0.2">
      <c r="A1320" s="1"/>
      <c r="S1320" s="26"/>
    </row>
    <row r="1321" spans="1:19" x14ac:dyDescent="0.2">
      <c r="A1321" s="1"/>
      <c r="S1321" s="26"/>
    </row>
    <row r="1322" spans="1:19" x14ac:dyDescent="0.2">
      <c r="A1322" s="1"/>
      <c r="S1322" s="26"/>
    </row>
    <row r="1323" spans="1:19" x14ac:dyDescent="0.2">
      <c r="A1323" s="1"/>
      <c r="S1323" s="26"/>
    </row>
    <row r="1324" spans="1:19" x14ac:dyDescent="0.2">
      <c r="A1324" s="1"/>
      <c r="S1324" s="26"/>
    </row>
    <row r="1325" spans="1:19" x14ac:dyDescent="0.2">
      <c r="A1325" s="1"/>
      <c r="S1325" s="26"/>
    </row>
    <row r="1326" spans="1:19" x14ac:dyDescent="0.2">
      <c r="A1326" s="1"/>
      <c r="S1326" s="26"/>
    </row>
    <row r="1327" spans="1:19" x14ac:dyDescent="0.2">
      <c r="A1327" s="1"/>
      <c r="S1327" s="26"/>
    </row>
    <row r="1328" spans="1:19" x14ac:dyDescent="0.2">
      <c r="A1328" s="1"/>
      <c r="S1328" s="26"/>
    </row>
    <row r="1329" spans="1:19" x14ac:dyDescent="0.2">
      <c r="A1329" s="1"/>
      <c r="S1329" s="26"/>
    </row>
    <row r="1330" spans="1:19" x14ac:dyDescent="0.2">
      <c r="A1330" s="1"/>
      <c r="S1330" s="26"/>
    </row>
    <row r="1331" spans="1:19" x14ac:dyDescent="0.2">
      <c r="A1331" s="1"/>
      <c r="S1331" s="26"/>
    </row>
    <row r="1332" spans="1:19" x14ac:dyDescent="0.2">
      <c r="A1332" s="1"/>
      <c r="S1332" s="26"/>
    </row>
    <row r="1333" spans="1:19" x14ac:dyDescent="0.2">
      <c r="A1333" s="1"/>
      <c r="S1333" s="26"/>
    </row>
    <row r="1334" spans="1:19" x14ac:dyDescent="0.2">
      <c r="A1334" s="1"/>
      <c r="S1334" s="26"/>
    </row>
    <row r="1335" spans="1:19" x14ac:dyDescent="0.2">
      <c r="A1335" s="1"/>
      <c r="S1335" s="26"/>
    </row>
    <row r="1336" spans="1:19" x14ac:dyDescent="0.2">
      <c r="A1336" s="1"/>
      <c r="S1336" s="26"/>
    </row>
    <row r="1337" spans="1:19" x14ac:dyDescent="0.2">
      <c r="A1337" s="1"/>
      <c r="S1337" s="26"/>
    </row>
    <row r="1338" spans="1:19" x14ac:dyDescent="0.2">
      <c r="A1338" s="1"/>
      <c r="S1338" s="26"/>
    </row>
    <row r="1339" spans="1:19" x14ac:dyDescent="0.2">
      <c r="A1339" s="1"/>
      <c r="S1339" s="26"/>
    </row>
    <row r="1340" spans="1:19" x14ac:dyDescent="0.2">
      <c r="A1340" s="1"/>
      <c r="S1340" s="26"/>
    </row>
    <row r="1341" spans="1:19" x14ac:dyDescent="0.2">
      <c r="A1341" s="1"/>
      <c r="S1341" s="26"/>
    </row>
    <row r="1342" spans="1:19" x14ac:dyDescent="0.2">
      <c r="A1342" s="1"/>
      <c r="S1342" s="26"/>
    </row>
    <row r="1343" spans="1:19" x14ac:dyDescent="0.2">
      <c r="A1343" s="1"/>
      <c r="S1343" s="26"/>
    </row>
    <row r="1344" spans="1:19" x14ac:dyDescent="0.2">
      <c r="A1344" s="1"/>
      <c r="S1344" s="26"/>
    </row>
    <row r="1345" spans="1:19" x14ac:dyDescent="0.2">
      <c r="A1345" s="1"/>
      <c r="S1345" s="26"/>
    </row>
    <row r="1346" spans="1:19" x14ac:dyDescent="0.2">
      <c r="A1346" s="1"/>
      <c r="S1346" s="26"/>
    </row>
    <row r="1347" spans="1:19" x14ac:dyDescent="0.2">
      <c r="A1347" s="1"/>
      <c r="S1347" s="26"/>
    </row>
    <row r="1348" spans="1:19" x14ac:dyDescent="0.2">
      <c r="A1348" s="1"/>
      <c r="S1348" s="26"/>
    </row>
    <row r="1349" spans="1:19" x14ac:dyDescent="0.2">
      <c r="A1349" s="1"/>
      <c r="S1349" s="26"/>
    </row>
    <row r="1350" spans="1:19" x14ac:dyDescent="0.2">
      <c r="A1350" s="1"/>
      <c r="S1350" s="26"/>
    </row>
    <row r="1351" spans="1:19" x14ac:dyDescent="0.2">
      <c r="A1351" s="1"/>
      <c r="S1351" s="26"/>
    </row>
    <row r="1352" spans="1:19" x14ac:dyDescent="0.2">
      <c r="A1352" s="1"/>
      <c r="S1352" s="26"/>
    </row>
    <row r="1353" spans="1:19" x14ac:dyDescent="0.2">
      <c r="A1353" s="1"/>
      <c r="S1353" s="26"/>
    </row>
    <row r="1354" spans="1:19" x14ac:dyDescent="0.2">
      <c r="A1354" s="1"/>
      <c r="S1354" s="26"/>
    </row>
    <row r="1355" spans="1:19" x14ac:dyDescent="0.2">
      <c r="A1355" s="1"/>
      <c r="S1355" s="26"/>
    </row>
    <row r="1356" spans="1:19" x14ac:dyDescent="0.2">
      <c r="A1356" s="1"/>
      <c r="S1356" s="26"/>
    </row>
    <row r="1357" spans="1:19" x14ac:dyDescent="0.2">
      <c r="A1357" s="1"/>
      <c r="S1357" s="26"/>
    </row>
    <row r="1358" spans="1:19" x14ac:dyDescent="0.2">
      <c r="A1358" s="1"/>
      <c r="S1358" s="26"/>
    </row>
    <row r="1359" spans="1:19" x14ac:dyDescent="0.2">
      <c r="A1359" s="1"/>
      <c r="S1359" s="26"/>
    </row>
    <row r="1360" spans="1:19" x14ac:dyDescent="0.2">
      <c r="A1360" s="1"/>
      <c r="S1360" s="26"/>
    </row>
    <row r="1361" spans="1:19" x14ac:dyDescent="0.2">
      <c r="A1361" s="1"/>
      <c r="S1361" s="26"/>
    </row>
    <row r="1362" spans="1:19" x14ac:dyDescent="0.2">
      <c r="A1362" s="1"/>
      <c r="S1362" s="26"/>
    </row>
    <row r="1363" spans="1:19" x14ac:dyDescent="0.2">
      <c r="A1363" s="1"/>
      <c r="S1363" s="26"/>
    </row>
    <row r="1364" spans="1:19" x14ac:dyDescent="0.2">
      <c r="A1364" s="1"/>
      <c r="S1364" s="26"/>
    </row>
    <row r="1365" spans="1:19" x14ac:dyDescent="0.2">
      <c r="A1365" s="1"/>
      <c r="S1365" s="26"/>
    </row>
    <row r="1366" spans="1:19" x14ac:dyDescent="0.2">
      <c r="A1366" s="1"/>
      <c r="S1366" s="26"/>
    </row>
    <row r="1367" spans="1:19" x14ac:dyDescent="0.2">
      <c r="A1367" s="1"/>
      <c r="S1367" s="26"/>
    </row>
    <row r="1368" spans="1:19" x14ac:dyDescent="0.2">
      <c r="A1368" s="1"/>
      <c r="S1368" s="26"/>
    </row>
    <row r="1369" spans="1:19" x14ac:dyDescent="0.2">
      <c r="A1369" s="1"/>
      <c r="S1369" s="26"/>
    </row>
    <row r="1370" spans="1:19" x14ac:dyDescent="0.2">
      <c r="A1370" s="1"/>
      <c r="S1370" s="26"/>
    </row>
    <row r="1371" spans="1:19" x14ac:dyDescent="0.2">
      <c r="A1371" s="1"/>
      <c r="S1371" s="26"/>
    </row>
    <row r="1372" spans="1:19" x14ac:dyDescent="0.2">
      <c r="A1372" s="1"/>
      <c r="S1372" s="26"/>
    </row>
    <row r="1373" spans="1:19" x14ac:dyDescent="0.2">
      <c r="A1373" s="1"/>
      <c r="S1373" s="26"/>
    </row>
    <row r="1374" spans="1:19" x14ac:dyDescent="0.2">
      <c r="A1374" s="1"/>
      <c r="S1374" s="26"/>
    </row>
    <row r="1375" spans="1:19" x14ac:dyDescent="0.2">
      <c r="A1375" s="1"/>
      <c r="S1375" s="26"/>
    </row>
    <row r="1376" spans="1:19" x14ac:dyDescent="0.2">
      <c r="A1376" s="1"/>
      <c r="S1376" s="26"/>
    </row>
    <row r="1377" spans="1:19" x14ac:dyDescent="0.2">
      <c r="A1377" s="1"/>
      <c r="S1377" s="26"/>
    </row>
    <row r="1378" spans="1:19" x14ac:dyDescent="0.2">
      <c r="A1378" s="1"/>
      <c r="S1378" s="26"/>
    </row>
    <row r="1379" spans="1:19" x14ac:dyDescent="0.2">
      <c r="A1379" s="1"/>
      <c r="S1379" s="26"/>
    </row>
    <row r="1380" spans="1:19" x14ac:dyDescent="0.2">
      <c r="A1380" s="1"/>
      <c r="S1380" s="26"/>
    </row>
    <row r="1381" spans="1:19" x14ac:dyDescent="0.2">
      <c r="A1381" s="1"/>
      <c r="S1381" s="26"/>
    </row>
    <row r="1382" spans="1:19" x14ac:dyDescent="0.2">
      <c r="A1382" s="1"/>
      <c r="S1382" s="26"/>
    </row>
    <row r="1383" spans="1:19" x14ac:dyDescent="0.2">
      <c r="A1383" s="1"/>
      <c r="S1383" s="26"/>
    </row>
    <row r="1384" spans="1:19" x14ac:dyDescent="0.2">
      <c r="A1384" s="1"/>
      <c r="S1384" s="26"/>
    </row>
    <row r="1385" spans="1:19" x14ac:dyDescent="0.2">
      <c r="A1385" s="1"/>
      <c r="S1385" s="26"/>
    </row>
    <row r="1386" spans="1:19" x14ac:dyDescent="0.2">
      <c r="A1386" s="1"/>
      <c r="S1386" s="26"/>
    </row>
    <row r="1387" spans="1:19" x14ac:dyDescent="0.2">
      <c r="A1387" s="1"/>
      <c r="S1387" s="26"/>
    </row>
    <row r="1388" spans="1:19" x14ac:dyDescent="0.2">
      <c r="A1388" s="1"/>
      <c r="S1388" s="26"/>
    </row>
    <row r="1389" spans="1:19" x14ac:dyDescent="0.2">
      <c r="A1389" s="1"/>
      <c r="S1389" s="26"/>
    </row>
    <row r="1390" spans="1:19" x14ac:dyDescent="0.2">
      <c r="A1390" s="1"/>
      <c r="S1390" s="26"/>
    </row>
    <row r="1391" spans="1:19" x14ac:dyDescent="0.2">
      <c r="A1391" s="1"/>
      <c r="S1391" s="26"/>
    </row>
    <row r="1392" spans="1:19" x14ac:dyDescent="0.2">
      <c r="A1392" s="1"/>
      <c r="S1392" s="26"/>
    </row>
    <row r="1393" spans="1:19" x14ac:dyDescent="0.2">
      <c r="A1393" s="1"/>
      <c r="S1393" s="26"/>
    </row>
    <row r="1394" spans="1:19" x14ac:dyDescent="0.2">
      <c r="A1394" s="1"/>
      <c r="S1394" s="26"/>
    </row>
    <row r="1395" spans="1:19" x14ac:dyDescent="0.2">
      <c r="A1395" s="1"/>
      <c r="S1395" s="26"/>
    </row>
    <row r="1396" spans="1:19" x14ac:dyDescent="0.2">
      <c r="A1396" s="1"/>
      <c r="S1396" s="26"/>
    </row>
    <row r="1397" spans="1:19" x14ac:dyDescent="0.2">
      <c r="A1397" s="1"/>
      <c r="S1397" s="26"/>
    </row>
    <row r="1398" spans="1:19" x14ac:dyDescent="0.2">
      <c r="A1398" s="1"/>
      <c r="S1398" s="26"/>
    </row>
    <row r="1399" spans="1:19" x14ac:dyDescent="0.2">
      <c r="A1399" s="1"/>
      <c r="S1399" s="26"/>
    </row>
    <row r="1400" spans="1:19" x14ac:dyDescent="0.2">
      <c r="A1400" s="1"/>
      <c r="S1400" s="26"/>
    </row>
    <row r="1401" spans="1:19" x14ac:dyDescent="0.2">
      <c r="A1401" s="1"/>
      <c r="S1401" s="26"/>
    </row>
    <row r="1402" spans="1:19" x14ac:dyDescent="0.2">
      <c r="A1402" s="1"/>
      <c r="S1402" s="26"/>
    </row>
    <row r="1403" spans="1:19" x14ac:dyDescent="0.2">
      <c r="A1403" s="1"/>
      <c r="S1403" s="26"/>
    </row>
    <row r="1404" spans="1:19" x14ac:dyDescent="0.2">
      <c r="A1404" s="1"/>
      <c r="S1404" s="26"/>
    </row>
    <row r="1405" spans="1:19" x14ac:dyDescent="0.2">
      <c r="A1405" s="1"/>
      <c r="S1405" s="26"/>
    </row>
    <row r="1406" spans="1:19" x14ac:dyDescent="0.2">
      <c r="A1406" s="1"/>
      <c r="S1406" s="26"/>
    </row>
    <row r="1407" spans="1:19" x14ac:dyDescent="0.2">
      <c r="A1407" s="1"/>
      <c r="S1407" s="26"/>
    </row>
    <row r="1408" spans="1:19" x14ac:dyDescent="0.2">
      <c r="A1408" s="1"/>
      <c r="S1408" s="26"/>
    </row>
    <row r="1409" spans="1:19" x14ac:dyDescent="0.2">
      <c r="A1409" s="1"/>
      <c r="S1409" s="26"/>
    </row>
    <row r="1410" spans="1:19" x14ac:dyDescent="0.2">
      <c r="A1410" s="1"/>
      <c r="S1410" s="26"/>
    </row>
    <row r="1411" spans="1:19" x14ac:dyDescent="0.2">
      <c r="A1411" s="1"/>
      <c r="S1411" s="26"/>
    </row>
    <row r="1412" spans="1:19" x14ac:dyDescent="0.2">
      <c r="A1412" s="1"/>
      <c r="S1412" s="26"/>
    </row>
    <row r="1413" spans="1:19" x14ac:dyDescent="0.2">
      <c r="A1413" s="1"/>
      <c r="S1413" s="26"/>
    </row>
    <row r="1414" spans="1:19" x14ac:dyDescent="0.2">
      <c r="A1414" s="1"/>
      <c r="S1414" s="26"/>
    </row>
    <row r="1415" spans="1:19" x14ac:dyDescent="0.2">
      <c r="A1415" s="1"/>
      <c r="S1415" s="26"/>
    </row>
    <row r="1416" spans="1:19" x14ac:dyDescent="0.2">
      <c r="A1416" s="1"/>
      <c r="S1416" s="26"/>
    </row>
    <row r="1417" spans="1:19" x14ac:dyDescent="0.2">
      <c r="A1417" s="1"/>
      <c r="S1417" s="26"/>
    </row>
    <row r="1418" spans="1:19" x14ac:dyDescent="0.2">
      <c r="A1418" s="1"/>
      <c r="S1418" s="26"/>
    </row>
    <row r="1419" spans="1:19" x14ac:dyDescent="0.2">
      <c r="A1419" s="1"/>
      <c r="S1419" s="26"/>
    </row>
    <row r="1420" spans="1:19" x14ac:dyDescent="0.2">
      <c r="A1420" s="1"/>
      <c r="S1420" s="26"/>
    </row>
    <row r="1421" spans="1:19" x14ac:dyDescent="0.2">
      <c r="A1421" s="1"/>
      <c r="S1421" s="26"/>
    </row>
    <row r="1422" spans="1:19" x14ac:dyDescent="0.2">
      <c r="A1422" s="1"/>
      <c r="S1422" s="26"/>
    </row>
    <row r="1423" spans="1:19" x14ac:dyDescent="0.2">
      <c r="A1423" s="1"/>
      <c r="S1423" s="26"/>
    </row>
    <row r="1424" spans="1:19" x14ac:dyDescent="0.2">
      <c r="A1424" s="1"/>
      <c r="S1424" s="26"/>
    </row>
    <row r="1425" spans="1:19" x14ac:dyDescent="0.2">
      <c r="A1425" s="1"/>
      <c r="S1425" s="26"/>
    </row>
    <row r="1426" spans="1:19" x14ac:dyDescent="0.2">
      <c r="A1426" s="1"/>
      <c r="S1426" s="26"/>
    </row>
    <row r="1427" spans="1:19" x14ac:dyDescent="0.2">
      <c r="A1427" s="1"/>
      <c r="S1427" s="26"/>
    </row>
    <row r="1428" spans="1:19" x14ac:dyDescent="0.2">
      <c r="A1428" s="1"/>
      <c r="S1428" s="26"/>
    </row>
    <row r="1429" spans="1:19" x14ac:dyDescent="0.2">
      <c r="A1429" s="1"/>
      <c r="S1429" s="26"/>
    </row>
    <row r="1430" spans="1:19" x14ac:dyDescent="0.2">
      <c r="A1430" s="1"/>
      <c r="S1430" s="26"/>
    </row>
    <row r="1431" spans="1:19" x14ac:dyDescent="0.2">
      <c r="A1431" s="1"/>
      <c r="S1431" s="26"/>
    </row>
    <row r="1432" spans="1:19" x14ac:dyDescent="0.2">
      <c r="A1432" s="1"/>
      <c r="S1432" s="26"/>
    </row>
    <row r="1433" spans="1:19" x14ac:dyDescent="0.2">
      <c r="A1433" s="1"/>
      <c r="S1433" s="26"/>
    </row>
    <row r="1434" spans="1:19" x14ac:dyDescent="0.2">
      <c r="A1434" s="1"/>
      <c r="S1434" s="26"/>
    </row>
    <row r="1435" spans="1:19" x14ac:dyDescent="0.2">
      <c r="A1435" s="1"/>
      <c r="S1435" s="26"/>
    </row>
    <row r="1436" spans="1:19" x14ac:dyDescent="0.2">
      <c r="A1436" s="1"/>
      <c r="S1436" s="26"/>
    </row>
    <row r="1437" spans="1:19" x14ac:dyDescent="0.2">
      <c r="A1437" s="1"/>
      <c r="S1437" s="26"/>
    </row>
    <row r="1438" spans="1:19" x14ac:dyDescent="0.2">
      <c r="A1438" s="1"/>
      <c r="S1438" s="26"/>
    </row>
    <row r="1439" spans="1:19" x14ac:dyDescent="0.2">
      <c r="A1439" s="1"/>
      <c r="S1439" s="26"/>
    </row>
    <row r="1440" spans="1:19" x14ac:dyDescent="0.2">
      <c r="A1440" s="1"/>
      <c r="S1440" s="26"/>
    </row>
    <row r="1441" spans="1:19" x14ac:dyDescent="0.2">
      <c r="A1441" s="1"/>
      <c r="S1441" s="26"/>
    </row>
    <row r="1442" spans="1:19" x14ac:dyDescent="0.2">
      <c r="A1442" s="1"/>
      <c r="S1442" s="26"/>
    </row>
    <row r="1443" spans="1:19" x14ac:dyDescent="0.2">
      <c r="A1443" s="1"/>
      <c r="S1443" s="26"/>
    </row>
    <row r="1444" spans="1:19" x14ac:dyDescent="0.2">
      <c r="A1444" s="1"/>
      <c r="S1444" s="26"/>
    </row>
    <row r="1445" spans="1:19" x14ac:dyDescent="0.2">
      <c r="A1445" s="1"/>
      <c r="S1445" s="26"/>
    </row>
    <row r="1446" spans="1:19" x14ac:dyDescent="0.2">
      <c r="A1446" s="1"/>
      <c r="S1446" s="26"/>
    </row>
    <row r="1447" spans="1:19" x14ac:dyDescent="0.2">
      <c r="A1447" s="1"/>
      <c r="S1447" s="26"/>
    </row>
    <row r="1448" spans="1:19" x14ac:dyDescent="0.2">
      <c r="A1448" s="1"/>
      <c r="S1448" s="26"/>
    </row>
    <row r="1449" spans="1:19" x14ac:dyDescent="0.2">
      <c r="A1449" s="1"/>
      <c r="S1449" s="26"/>
    </row>
    <row r="1450" spans="1:19" x14ac:dyDescent="0.2">
      <c r="A1450" s="1"/>
      <c r="S1450" s="26"/>
    </row>
    <row r="1451" spans="1:19" x14ac:dyDescent="0.2">
      <c r="A1451" s="1"/>
      <c r="S1451" s="26"/>
    </row>
    <row r="1452" spans="1:19" x14ac:dyDescent="0.2">
      <c r="A1452" s="1"/>
      <c r="S1452" s="26"/>
    </row>
    <row r="1453" spans="1:19" x14ac:dyDescent="0.2">
      <c r="A1453" s="1"/>
      <c r="S1453" s="26"/>
    </row>
    <row r="1454" spans="1:19" x14ac:dyDescent="0.2">
      <c r="A1454" s="1"/>
      <c r="S1454" s="26"/>
    </row>
    <row r="1455" spans="1:19" x14ac:dyDescent="0.2">
      <c r="A1455" s="1"/>
      <c r="S1455" s="26"/>
    </row>
    <row r="1456" spans="1:19" x14ac:dyDescent="0.2">
      <c r="A1456" s="1"/>
      <c r="S1456" s="26"/>
    </row>
    <row r="1457" spans="1:19" x14ac:dyDescent="0.2">
      <c r="A1457" s="1"/>
      <c r="S1457" s="26"/>
    </row>
    <row r="1458" spans="1:19" x14ac:dyDescent="0.2">
      <c r="A1458" s="1"/>
      <c r="S1458" s="26"/>
    </row>
    <row r="1459" spans="1:19" x14ac:dyDescent="0.2">
      <c r="A1459" s="1"/>
      <c r="S1459" s="26"/>
    </row>
    <row r="1460" spans="1:19" x14ac:dyDescent="0.2">
      <c r="A1460" s="1"/>
      <c r="S1460" s="26"/>
    </row>
    <row r="1461" spans="1:19" x14ac:dyDescent="0.2">
      <c r="A1461" s="1"/>
      <c r="S1461" s="26"/>
    </row>
    <row r="1462" spans="1:19" x14ac:dyDescent="0.2">
      <c r="A1462" s="1"/>
      <c r="S1462" s="26"/>
    </row>
    <row r="1463" spans="1:19" x14ac:dyDescent="0.2">
      <c r="A1463" s="1"/>
      <c r="S1463" s="26"/>
    </row>
    <row r="1464" spans="1:19" x14ac:dyDescent="0.2">
      <c r="A1464" s="1"/>
      <c r="S1464" s="26"/>
    </row>
    <row r="1465" spans="1:19" x14ac:dyDescent="0.2">
      <c r="A1465" s="1"/>
      <c r="S1465" s="26"/>
    </row>
    <row r="1466" spans="1:19" x14ac:dyDescent="0.2">
      <c r="A1466" s="1"/>
      <c r="S1466" s="26"/>
    </row>
    <row r="1467" spans="1:19" x14ac:dyDescent="0.2">
      <c r="A1467" s="1"/>
      <c r="S1467" s="26"/>
    </row>
    <row r="1468" spans="1:19" x14ac:dyDescent="0.2">
      <c r="A1468" s="1"/>
      <c r="S1468" s="26"/>
    </row>
    <row r="1469" spans="1:19" x14ac:dyDescent="0.2">
      <c r="A1469" s="1"/>
      <c r="S1469" s="26"/>
    </row>
    <row r="1470" spans="1:19" x14ac:dyDescent="0.2">
      <c r="A1470" s="1"/>
      <c r="S1470" s="26"/>
    </row>
    <row r="1471" spans="1:19" x14ac:dyDescent="0.2">
      <c r="A1471" s="1"/>
      <c r="S1471" s="26"/>
    </row>
    <row r="1472" spans="1:19" x14ac:dyDescent="0.2">
      <c r="A1472" s="1"/>
      <c r="S1472" s="26"/>
    </row>
    <row r="1473" spans="1:19" x14ac:dyDescent="0.2">
      <c r="A1473" s="1"/>
      <c r="S1473" s="26"/>
    </row>
    <row r="1474" spans="1:19" x14ac:dyDescent="0.2">
      <c r="A1474" s="1"/>
      <c r="S1474" s="26"/>
    </row>
    <row r="1475" spans="1:19" x14ac:dyDescent="0.2">
      <c r="A1475" s="1"/>
      <c r="S1475" s="26"/>
    </row>
    <row r="1476" spans="1:19" x14ac:dyDescent="0.2">
      <c r="A1476" s="1"/>
      <c r="S1476" s="26"/>
    </row>
    <row r="1477" spans="1:19" x14ac:dyDescent="0.2">
      <c r="A1477" s="1"/>
      <c r="S1477" s="26"/>
    </row>
    <row r="1478" spans="1:19" x14ac:dyDescent="0.2">
      <c r="A1478" s="1"/>
      <c r="S1478" s="26"/>
    </row>
    <row r="1479" spans="1:19" x14ac:dyDescent="0.2">
      <c r="A1479" s="1"/>
      <c r="S1479" s="26"/>
    </row>
    <row r="1480" spans="1:19" x14ac:dyDescent="0.2">
      <c r="A1480" s="1"/>
      <c r="S1480" s="26"/>
    </row>
    <row r="1481" spans="1:19" x14ac:dyDescent="0.2">
      <c r="A1481" s="1"/>
      <c r="S1481" s="26"/>
    </row>
    <row r="1482" spans="1:19" x14ac:dyDescent="0.2">
      <c r="A1482" s="1"/>
      <c r="S1482" s="26"/>
    </row>
    <row r="1483" spans="1:19" x14ac:dyDescent="0.2">
      <c r="A1483" s="1"/>
      <c r="S1483" s="26"/>
    </row>
    <row r="1484" spans="1:19" x14ac:dyDescent="0.2">
      <c r="A1484" s="1"/>
      <c r="S1484" s="26"/>
    </row>
    <row r="1485" spans="1:19" x14ac:dyDescent="0.2">
      <c r="A1485" s="1"/>
      <c r="S1485" s="26"/>
    </row>
    <row r="1486" spans="1:19" x14ac:dyDescent="0.2">
      <c r="A1486" s="1"/>
      <c r="S1486" s="26"/>
    </row>
    <row r="1487" spans="1:19" x14ac:dyDescent="0.2">
      <c r="A1487" s="1"/>
      <c r="S1487" s="26"/>
    </row>
    <row r="1488" spans="1:19" x14ac:dyDescent="0.2">
      <c r="A1488" s="1"/>
      <c r="S1488" s="26"/>
    </row>
    <row r="1489" spans="1:19" x14ac:dyDescent="0.2">
      <c r="A1489" s="1"/>
      <c r="S1489" s="26"/>
    </row>
    <row r="1490" spans="1:19" x14ac:dyDescent="0.2">
      <c r="A1490" s="1"/>
      <c r="S1490" s="26"/>
    </row>
    <row r="1491" spans="1:19" x14ac:dyDescent="0.2">
      <c r="A1491" s="1"/>
      <c r="S1491" s="26"/>
    </row>
    <row r="1492" spans="1:19" x14ac:dyDescent="0.2">
      <c r="A1492" s="1"/>
      <c r="S1492" s="26"/>
    </row>
    <row r="1493" spans="1:19" x14ac:dyDescent="0.2">
      <c r="A1493" s="1"/>
      <c r="S1493" s="26"/>
    </row>
    <row r="1494" spans="1:19" x14ac:dyDescent="0.2">
      <c r="A1494" s="1"/>
      <c r="S1494" s="26"/>
    </row>
    <row r="1495" spans="1:19" x14ac:dyDescent="0.2">
      <c r="A1495" s="1"/>
      <c r="S1495" s="26"/>
    </row>
    <row r="1496" spans="1:19" x14ac:dyDescent="0.2">
      <c r="A1496" s="1"/>
      <c r="S1496" s="26"/>
    </row>
    <row r="1497" spans="1:19" x14ac:dyDescent="0.2">
      <c r="A1497" s="1"/>
      <c r="S1497" s="26"/>
    </row>
    <row r="1498" spans="1:19" x14ac:dyDescent="0.2">
      <c r="A1498" s="1"/>
      <c r="S1498" s="26"/>
    </row>
    <row r="1499" spans="1:19" x14ac:dyDescent="0.2">
      <c r="A1499" s="1"/>
      <c r="S1499" s="26"/>
    </row>
    <row r="1500" spans="1:19" x14ac:dyDescent="0.2">
      <c r="A1500" s="1"/>
      <c r="S1500" s="26"/>
    </row>
    <row r="1501" spans="1:19" x14ac:dyDescent="0.2">
      <c r="A1501" s="1"/>
      <c r="S1501" s="26"/>
    </row>
    <row r="1502" spans="1:19" x14ac:dyDescent="0.2">
      <c r="A1502" s="1"/>
      <c r="S1502" s="26"/>
    </row>
    <row r="1503" spans="1:19" x14ac:dyDescent="0.2">
      <c r="A1503" s="1"/>
      <c r="S1503" s="26"/>
    </row>
    <row r="1504" spans="1:19" x14ac:dyDescent="0.2">
      <c r="A1504" s="1"/>
      <c r="S1504" s="26"/>
    </row>
    <row r="1505" spans="1:19" x14ac:dyDescent="0.2">
      <c r="A1505" s="1"/>
      <c r="S1505" s="26"/>
    </row>
    <row r="1506" spans="1:19" x14ac:dyDescent="0.2">
      <c r="A1506" s="1"/>
      <c r="S1506" s="26"/>
    </row>
    <row r="1507" spans="1:19" x14ac:dyDescent="0.2">
      <c r="A1507" s="1"/>
      <c r="S1507" s="26"/>
    </row>
    <row r="1508" spans="1:19" x14ac:dyDescent="0.2">
      <c r="A1508" s="1"/>
      <c r="S1508" s="26"/>
    </row>
    <row r="1509" spans="1:19" x14ac:dyDescent="0.2">
      <c r="A1509" s="1"/>
      <c r="S1509" s="26"/>
    </row>
    <row r="1510" spans="1:19" x14ac:dyDescent="0.2">
      <c r="A1510" s="1"/>
      <c r="S1510" s="26"/>
    </row>
    <row r="1511" spans="1:19" x14ac:dyDescent="0.2">
      <c r="A1511" s="1"/>
      <c r="S1511" s="26"/>
    </row>
    <row r="1512" spans="1:19" x14ac:dyDescent="0.2">
      <c r="A1512" s="1"/>
      <c r="S1512" s="26"/>
    </row>
    <row r="1513" spans="1:19" x14ac:dyDescent="0.2">
      <c r="A1513" s="1"/>
      <c r="S1513" s="26"/>
    </row>
    <row r="1514" spans="1:19" x14ac:dyDescent="0.2">
      <c r="A1514" s="1"/>
      <c r="S1514" s="26"/>
    </row>
    <row r="1515" spans="1:19" x14ac:dyDescent="0.2">
      <c r="A1515" s="1"/>
      <c r="S1515" s="26"/>
    </row>
    <row r="1516" spans="1:19" x14ac:dyDescent="0.2">
      <c r="A1516" s="1"/>
      <c r="S1516" s="26"/>
    </row>
    <row r="1517" spans="1:19" x14ac:dyDescent="0.2">
      <c r="A1517" s="1"/>
      <c r="S1517" s="26"/>
    </row>
    <row r="1518" spans="1:19" x14ac:dyDescent="0.2">
      <c r="A1518" s="1"/>
      <c r="S1518" s="26"/>
    </row>
    <row r="1519" spans="1:19" x14ac:dyDescent="0.2">
      <c r="A1519" s="1"/>
      <c r="S1519" s="26"/>
    </row>
    <row r="1520" spans="1:19" x14ac:dyDescent="0.2">
      <c r="A1520" s="1"/>
      <c r="S1520" s="26"/>
    </row>
    <row r="1521" spans="1:19" x14ac:dyDescent="0.2">
      <c r="A1521" s="1"/>
      <c r="S1521" s="26"/>
    </row>
    <row r="1522" spans="1:19" x14ac:dyDescent="0.2">
      <c r="A1522" s="1"/>
      <c r="S1522" s="26"/>
    </row>
    <row r="1523" spans="1:19" x14ac:dyDescent="0.2">
      <c r="A1523" s="1"/>
      <c r="S1523" s="26"/>
    </row>
    <row r="1524" spans="1:19" x14ac:dyDescent="0.2">
      <c r="A1524" s="1"/>
      <c r="S1524" s="26"/>
    </row>
    <row r="1525" spans="1:19" x14ac:dyDescent="0.2">
      <c r="A1525" s="1"/>
      <c r="S1525" s="26"/>
    </row>
    <row r="1526" spans="1:19" x14ac:dyDescent="0.2">
      <c r="A1526" s="1"/>
      <c r="S1526" s="26"/>
    </row>
    <row r="1527" spans="1:19" x14ac:dyDescent="0.2">
      <c r="A1527" s="1"/>
      <c r="S1527" s="26"/>
    </row>
    <row r="1528" spans="1:19" x14ac:dyDescent="0.2">
      <c r="A1528" s="1"/>
      <c r="S1528" s="26"/>
    </row>
    <row r="1529" spans="1:19" x14ac:dyDescent="0.2">
      <c r="A1529" s="1"/>
      <c r="S1529" s="26"/>
    </row>
    <row r="1530" spans="1:19" x14ac:dyDescent="0.2">
      <c r="A1530" s="1"/>
      <c r="S1530" s="26"/>
    </row>
    <row r="1531" spans="1:19" x14ac:dyDescent="0.2">
      <c r="A1531" s="1"/>
      <c r="S1531" s="26"/>
    </row>
    <row r="1532" spans="1:19" x14ac:dyDescent="0.2">
      <c r="A1532" s="1"/>
      <c r="S1532" s="26"/>
    </row>
    <row r="1533" spans="1:19" x14ac:dyDescent="0.2">
      <c r="A1533" s="1"/>
      <c r="S1533" s="26"/>
    </row>
    <row r="1534" spans="1:19" x14ac:dyDescent="0.2">
      <c r="A1534" s="1"/>
      <c r="S1534" s="26"/>
    </row>
    <row r="1535" spans="1:19" x14ac:dyDescent="0.2">
      <c r="A1535" s="1"/>
      <c r="S1535" s="26"/>
    </row>
    <row r="1536" spans="1:19" x14ac:dyDescent="0.2">
      <c r="A1536" s="1"/>
      <c r="S1536" s="26"/>
    </row>
    <row r="1537" spans="1:19" x14ac:dyDescent="0.2">
      <c r="A1537" s="1"/>
      <c r="S1537" s="26"/>
    </row>
    <row r="1538" spans="1:19" x14ac:dyDescent="0.2">
      <c r="A1538" s="1"/>
      <c r="S1538" s="26"/>
    </row>
    <row r="1539" spans="1:19" x14ac:dyDescent="0.2">
      <c r="A1539" s="1"/>
      <c r="S1539" s="26"/>
    </row>
    <row r="1540" spans="1:19" x14ac:dyDescent="0.2">
      <c r="A1540" s="1"/>
      <c r="S1540" s="26"/>
    </row>
    <row r="1541" spans="1:19" x14ac:dyDescent="0.2">
      <c r="A1541" s="1"/>
      <c r="S1541" s="26"/>
    </row>
    <row r="1542" spans="1:19" x14ac:dyDescent="0.2">
      <c r="A1542" s="1"/>
      <c r="S1542" s="26"/>
    </row>
    <row r="1543" spans="1:19" x14ac:dyDescent="0.2">
      <c r="A1543" s="1"/>
      <c r="S1543" s="26"/>
    </row>
    <row r="1544" spans="1:19" x14ac:dyDescent="0.2">
      <c r="A1544" s="1"/>
      <c r="S1544" s="26"/>
    </row>
    <row r="1545" spans="1:19" x14ac:dyDescent="0.2">
      <c r="A1545" s="1"/>
      <c r="S1545" s="26"/>
    </row>
    <row r="1546" spans="1:19" x14ac:dyDescent="0.2">
      <c r="A1546" s="1"/>
      <c r="S1546" s="26"/>
    </row>
    <row r="1547" spans="1:19" x14ac:dyDescent="0.2">
      <c r="A1547" s="1"/>
      <c r="S1547" s="26"/>
    </row>
    <row r="1548" spans="1:19" x14ac:dyDescent="0.2">
      <c r="A1548" s="1"/>
      <c r="S1548" s="26"/>
    </row>
    <row r="1549" spans="1:19" x14ac:dyDescent="0.2">
      <c r="A1549" s="1"/>
      <c r="S1549" s="26"/>
    </row>
    <row r="1550" spans="1:19" x14ac:dyDescent="0.2">
      <c r="A1550" s="1"/>
      <c r="S1550" s="26"/>
    </row>
    <row r="1551" spans="1:19" x14ac:dyDescent="0.2">
      <c r="A1551" s="1"/>
      <c r="S1551" s="26"/>
    </row>
    <row r="1552" spans="1:19" x14ac:dyDescent="0.2">
      <c r="A1552" s="1"/>
      <c r="S1552" s="26"/>
    </row>
    <row r="1553" spans="1:19" x14ac:dyDescent="0.2">
      <c r="A1553" s="1"/>
      <c r="S1553" s="26"/>
    </row>
    <row r="1554" spans="1:19" x14ac:dyDescent="0.2">
      <c r="A1554" s="1"/>
      <c r="S1554" s="26"/>
    </row>
    <row r="1555" spans="1:19" x14ac:dyDescent="0.2">
      <c r="A1555" s="1"/>
      <c r="S1555" s="26"/>
    </row>
    <row r="1556" spans="1:19" x14ac:dyDescent="0.2">
      <c r="A1556" s="1"/>
      <c r="S1556" s="26"/>
    </row>
    <row r="1557" spans="1:19" x14ac:dyDescent="0.2">
      <c r="A1557" s="1"/>
      <c r="S1557" s="26"/>
    </row>
    <row r="1558" spans="1:19" x14ac:dyDescent="0.2">
      <c r="A1558" s="1"/>
      <c r="S1558" s="26"/>
    </row>
    <row r="1559" spans="1:19" x14ac:dyDescent="0.2">
      <c r="A1559" s="1"/>
      <c r="S1559" s="26"/>
    </row>
    <row r="1560" spans="1:19" x14ac:dyDescent="0.2">
      <c r="A1560" s="1"/>
      <c r="S1560" s="26"/>
    </row>
    <row r="1561" spans="1:19" x14ac:dyDescent="0.2">
      <c r="A1561" s="1"/>
      <c r="S1561" s="26"/>
    </row>
    <row r="1562" spans="1:19" x14ac:dyDescent="0.2">
      <c r="A1562" s="1"/>
      <c r="S1562" s="26"/>
    </row>
    <row r="1563" spans="1:19" x14ac:dyDescent="0.2">
      <c r="A1563" s="1"/>
      <c r="S1563" s="26"/>
    </row>
    <row r="1564" spans="1:19" x14ac:dyDescent="0.2">
      <c r="A1564" s="1"/>
      <c r="S1564" s="26"/>
    </row>
    <row r="1565" spans="1:19" x14ac:dyDescent="0.2">
      <c r="A1565" s="1"/>
      <c r="S1565" s="26"/>
    </row>
    <row r="1566" spans="1:19" x14ac:dyDescent="0.2">
      <c r="A1566" s="1"/>
      <c r="S1566" s="26"/>
    </row>
    <row r="1567" spans="1:19" x14ac:dyDescent="0.2">
      <c r="A1567" s="1"/>
      <c r="S1567" s="26"/>
    </row>
    <row r="1568" spans="1:19" x14ac:dyDescent="0.2">
      <c r="A1568" s="1"/>
      <c r="S1568" s="26"/>
    </row>
    <row r="1569" spans="1:19" x14ac:dyDescent="0.2">
      <c r="A1569" s="1"/>
      <c r="S1569" s="26"/>
    </row>
    <row r="1570" spans="1:19" x14ac:dyDescent="0.2">
      <c r="A1570" s="1"/>
      <c r="S1570" s="26"/>
    </row>
    <row r="1571" spans="1:19" x14ac:dyDescent="0.2">
      <c r="A1571" s="1"/>
      <c r="S1571" s="26"/>
    </row>
    <row r="1572" spans="1:19" x14ac:dyDescent="0.2">
      <c r="A1572" s="1"/>
      <c r="S1572" s="26"/>
    </row>
    <row r="1573" spans="1:19" x14ac:dyDescent="0.2">
      <c r="A1573" s="1"/>
      <c r="S1573" s="26"/>
    </row>
    <row r="1574" spans="1:19" x14ac:dyDescent="0.2">
      <c r="A1574" s="1"/>
      <c r="S1574" s="26"/>
    </row>
    <row r="1575" spans="1:19" x14ac:dyDescent="0.2">
      <c r="A1575" s="1"/>
      <c r="S1575" s="26"/>
    </row>
    <row r="1576" spans="1:19" x14ac:dyDescent="0.2">
      <c r="A1576" s="1"/>
      <c r="S1576" s="26"/>
    </row>
    <row r="1577" spans="1:19" x14ac:dyDescent="0.2">
      <c r="A1577" s="1"/>
      <c r="S1577" s="26"/>
    </row>
    <row r="1578" spans="1:19" x14ac:dyDescent="0.2">
      <c r="A1578" s="1"/>
      <c r="S1578" s="26"/>
    </row>
    <row r="1579" spans="1:19" x14ac:dyDescent="0.2">
      <c r="A1579" s="1"/>
      <c r="S1579" s="26"/>
    </row>
    <row r="1580" spans="1:19" x14ac:dyDescent="0.2">
      <c r="A1580" s="1"/>
      <c r="S1580" s="26"/>
    </row>
    <row r="1581" spans="1:19" x14ac:dyDescent="0.2">
      <c r="A1581" s="1"/>
      <c r="S1581" s="26"/>
    </row>
    <row r="1582" spans="1:19" x14ac:dyDescent="0.2">
      <c r="A1582" s="1"/>
      <c r="S1582" s="26"/>
    </row>
    <row r="1583" spans="1:19" x14ac:dyDescent="0.2">
      <c r="A1583" s="1"/>
      <c r="S1583" s="26"/>
    </row>
    <row r="1584" spans="1:19" x14ac:dyDescent="0.2">
      <c r="A1584" s="1"/>
      <c r="S1584" s="26"/>
    </row>
    <row r="1585" spans="1:19" x14ac:dyDescent="0.2">
      <c r="A1585" s="1"/>
      <c r="S1585" s="26"/>
    </row>
    <row r="1586" spans="1:19" x14ac:dyDescent="0.2">
      <c r="A1586" s="1"/>
      <c r="S1586" s="26"/>
    </row>
    <row r="1587" spans="1:19" x14ac:dyDescent="0.2">
      <c r="A1587" s="1"/>
      <c r="S1587" s="26"/>
    </row>
    <row r="1588" spans="1:19" x14ac:dyDescent="0.2">
      <c r="A1588" s="1"/>
      <c r="S1588" s="26"/>
    </row>
    <row r="1589" spans="1:19" x14ac:dyDescent="0.2">
      <c r="A1589" s="1"/>
      <c r="S1589" s="26"/>
    </row>
    <row r="1590" spans="1:19" x14ac:dyDescent="0.2">
      <c r="A1590" s="1"/>
      <c r="S1590" s="26"/>
    </row>
    <row r="1591" spans="1:19" x14ac:dyDescent="0.2">
      <c r="A1591" s="1"/>
      <c r="S1591" s="26"/>
    </row>
    <row r="1592" spans="1:19" x14ac:dyDescent="0.2">
      <c r="A1592" s="1"/>
      <c r="S1592" s="26"/>
    </row>
    <row r="1593" spans="1:19" x14ac:dyDescent="0.2">
      <c r="A1593" s="1"/>
      <c r="S1593" s="26"/>
    </row>
    <row r="1594" spans="1:19" x14ac:dyDescent="0.2">
      <c r="A1594" s="1"/>
      <c r="S1594" s="26"/>
    </row>
    <row r="1595" spans="1:19" x14ac:dyDescent="0.2">
      <c r="A1595" s="1"/>
      <c r="S1595" s="26"/>
    </row>
    <row r="1596" spans="1:19" x14ac:dyDescent="0.2">
      <c r="A1596" s="1"/>
      <c r="S1596" s="26"/>
    </row>
    <row r="1597" spans="1:19" x14ac:dyDescent="0.2">
      <c r="A1597" s="1"/>
      <c r="S1597" s="26"/>
    </row>
    <row r="1598" spans="1:19" x14ac:dyDescent="0.2">
      <c r="A1598" s="1"/>
      <c r="S1598" s="26"/>
    </row>
    <row r="1599" spans="1:19" x14ac:dyDescent="0.2">
      <c r="A1599" s="1"/>
      <c r="S1599" s="26"/>
    </row>
    <row r="1600" spans="1:19" x14ac:dyDescent="0.2">
      <c r="A1600" s="1"/>
      <c r="S1600" s="26"/>
    </row>
    <row r="1601" spans="1:19" x14ac:dyDescent="0.2">
      <c r="A1601" s="1"/>
      <c r="S1601" s="26"/>
    </row>
    <row r="1602" spans="1:19" x14ac:dyDescent="0.2">
      <c r="A1602" s="1"/>
      <c r="S1602" s="26"/>
    </row>
    <row r="1603" spans="1:19" x14ac:dyDescent="0.2">
      <c r="A1603" s="1"/>
      <c r="S1603" s="26"/>
    </row>
    <row r="1604" spans="1:19" x14ac:dyDescent="0.2">
      <c r="A1604" s="1"/>
      <c r="S1604" s="26"/>
    </row>
    <row r="1605" spans="1:19" x14ac:dyDescent="0.2">
      <c r="A1605" s="1"/>
      <c r="S1605" s="26"/>
    </row>
    <row r="1606" spans="1:19" x14ac:dyDescent="0.2">
      <c r="A1606" s="1"/>
      <c r="S1606" s="26"/>
    </row>
    <row r="1607" spans="1:19" x14ac:dyDescent="0.2">
      <c r="A1607" s="1"/>
      <c r="S1607" s="26"/>
    </row>
    <row r="1608" spans="1:19" x14ac:dyDescent="0.2">
      <c r="A1608" s="1"/>
      <c r="S1608" s="26"/>
    </row>
    <row r="1609" spans="1:19" x14ac:dyDescent="0.2">
      <c r="A1609" s="1"/>
      <c r="S1609" s="26"/>
    </row>
    <row r="1610" spans="1:19" x14ac:dyDescent="0.2">
      <c r="A1610" s="1"/>
      <c r="S1610" s="26"/>
    </row>
    <row r="1611" spans="1:19" x14ac:dyDescent="0.2">
      <c r="A1611" s="1"/>
      <c r="S1611" s="26"/>
    </row>
    <row r="1612" spans="1:19" x14ac:dyDescent="0.2">
      <c r="A1612" s="1"/>
      <c r="S1612" s="26"/>
    </row>
    <row r="1613" spans="1:19" x14ac:dyDescent="0.2">
      <c r="A1613" s="1"/>
      <c r="S1613" s="26"/>
    </row>
    <row r="1614" spans="1:19" x14ac:dyDescent="0.2">
      <c r="A1614" s="1"/>
      <c r="S1614" s="26"/>
    </row>
    <row r="1615" spans="1:19" x14ac:dyDescent="0.2">
      <c r="A1615" s="1"/>
      <c r="S1615" s="26"/>
    </row>
    <row r="1616" spans="1:19" x14ac:dyDescent="0.2">
      <c r="A1616" s="1"/>
      <c r="S1616" s="26"/>
    </row>
    <row r="1617" spans="1:19" x14ac:dyDescent="0.2">
      <c r="A1617" s="1"/>
      <c r="S1617" s="26"/>
    </row>
    <row r="1618" spans="1:19" x14ac:dyDescent="0.2">
      <c r="A1618" s="1"/>
      <c r="S1618" s="26"/>
    </row>
    <row r="1619" spans="1:19" x14ac:dyDescent="0.2">
      <c r="A1619" s="1"/>
      <c r="S1619" s="26"/>
    </row>
    <row r="1620" spans="1:19" x14ac:dyDescent="0.2">
      <c r="A1620" s="1"/>
      <c r="S1620" s="26"/>
    </row>
    <row r="1621" spans="1:19" x14ac:dyDescent="0.2">
      <c r="A1621" s="1"/>
      <c r="S1621" s="26"/>
    </row>
    <row r="1622" spans="1:19" x14ac:dyDescent="0.2">
      <c r="A1622" s="1"/>
      <c r="S1622" s="26"/>
    </row>
    <row r="1623" spans="1:19" x14ac:dyDescent="0.2">
      <c r="A1623" s="1"/>
      <c r="S1623" s="26"/>
    </row>
    <row r="1624" spans="1:19" x14ac:dyDescent="0.2">
      <c r="A1624" s="1"/>
      <c r="S1624" s="26"/>
    </row>
    <row r="1625" spans="1:19" x14ac:dyDescent="0.2">
      <c r="A1625" s="1"/>
      <c r="S1625" s="26"/>
    </row>
    <row r="1626" spans="1:19" x14ac:dyDescent="0.2">
      <c r="A1626" s="1"/>
      <c r="S1626" s="26"/>
    </row>
    <row r="1627" spans="1:19" x14ac:dyDescent="0.2">
      <c r="A1627" s="1"/>
      <c r="S1627" s="26"/>
    </row>
    <row r="1628" spans="1:19" x14ac:dyDescent="0.2">
      <c r="A1628" s="1"/>
      <c r="S1628" s="26"/>
    </row>
    <row r="1629" spans="1:19" x14ac:dyDescent="0.2">
      <c r="A1629" s="1"/>
      <c r="S1629" s="26"/>
    </row>
    <row r="1630" spans="1:19" x14ac:dyDescent="0.2">
      <c r="A1630" s="1"/>
      <c r="S1630" s="26"/>
    </row>
    <row r="1631" spans="1:19" x14ac:dyDescent="0.2">
      <c r="A1631" s="1"/>
      <c r="S1631" s="26"/>
    </row>
    <row r="1632" spans="1:19" x14ac:dyDescent="0.2">
      <c r="A1632" s="1"/>
      <c r="S1632" s="26"/>
    </row>
    <row r="1633" spans="1:19" x14ac:dyDescent="0.2">
      <c r="A1633" s="1"/>
      <c r="S1633" s="26"/>
    </row>
    <row r="1634" spans="1:19" x14ac:dyDescent="0.2">
      <c r="A1634" s="1"/>
      <c r="S1634" s="26"/>
    </row>
    <row r="1635" spans="1:19" x14ac:dyDescent="0.2">
      <c r="A1635" s="1"/>
      <c r="S1635" s="26"/>
    </row>
    <row r="1636" spans="1:19" x14ac:dyDescent="0.2">
      <c r="A1636" s="1"/>
      <c r="S1636" s="26"/>
    </row>
    <row r="1637" spans="1:19" x14ac:dyDescent="0.2">
      <c r="A1637" s="1"/>
      <c r="S1637" s="26"/>
    </row>
    <row r="1638" spans="1:19" x14ac:dyDescent="0.2">
      <c r="A1638" s="1"/>
      <c r="S1638" s="26"/>
    </row>
    <row r="1639" spans="1:19" x14ac:dyDescent="0.2">
      <c r="A1639" s="1"/>
      <c r="S1639" s="26"/>
    </row>
    <row r="1640" spans="1:19" x14ac:dyDescent="0.2">
      <c r="A1640" s="1"/>
      <c r="S1640" s="26"/>
    </row>
    <row r="1641" spans="1:19" x14ac:dyDescent="0.2">
      <c r="A1641" s="1"/>
      <c r="S1641" s="26"/>
    </row>
    <row r="1642" spans="1:19" x14ac:dyDescent="0.2">
      <c r="A1642" s="1"/>
      <c r="S1642" s="26"/>
    </row>
    <row r="1643" spans="1:19" x14ac:dyDescent="0.2">
      <c r="A1643" s="1"/>
      <c r="S1643" s="26"/>
    </row>
    <row r="1644" spans="1:19" x14ac:dyDescent="0.2">
      <c r="A1644" s="1"/>
      <c r="S1644" s="26"/>
    </row>
    <row r="1645" spans="1:19" x14ac:dyDescent="0.2">
      <c r="A1645" s="1"/>
      <c r="S1645" s="26"/>
    </row>
    <row r="1646" spans="1:19" x14ac:dyDescent="0.2">
      <c r="A1646" s="1"/>
      <c r="S1646" s="26"/>
    </row>
    <row r="1647" spans="1:19" x14ac:dyDescent="0.2">
      <c r="A1647" s="1"/>
      <c r="S1647" s="26"/>
    </row>
    <row r="1648" spans="1:19" x14ac:dyDescent="0.2">
      <c r="A1648" s="1"/>
      <c r="S1648" s="26"/>
    </row>
    <row r="1649" spans="1:19" x14ac:dyDescent="0.2">
      <c r="A1649" s="1"/>
      <c r="S1649" s="26"/>
    </row>
    <row r="1650" spans="1:19" x14ac:dyDescent="0.2">
      <c r="A1650" s="1"/>
      <c r="S1650" s="26"/>
    </row>
    <row r="1651" spans="1:19" x14ac:dyDescent="0.2">
      <c r="A1651" s="1"/>
      <c r="S1651" s="26"/>
    </row>
    <row r="1652" spans="1:19" x14ac:dyDescent="0.2">
      <c r="A1652" s="1"/>
      <c r="S1652" s="26"/>
    </row>
    <row r="1653" spans="1:19" x14ac:dyDescent="0.2">
      <c r="A1653" s="1"/>
      <c r="S1653" s="26"/>
    </row>
    <row r="1654" spans="1:19" x14ac:dyDescent="0.2">
      <c r="A1654" s="1"/>
      <c r="S1654" s="26"/>
    </row>
    <row r="1655" spans="1:19" x14ac:dyDescent="0.2">
      <c r="A1655" s="1"/>
      <c r="S1655" s="26"/>
    </row>
    <row r="1656" spans="1:19" x14ac:dyDescent="0.2">
      <c r="A1656" s="1"/>
      <c r="S1656" s="26"/>
    </row>
    <row r="1657" spans="1:19" x14ac:dyDescent="0.2">
      <c r="A1657" s="1"/>
      <c r="S1657" s="26"/>
    </row>
    <row r="1658" spans="1:19" x14ac:dyDescent="0.2">
      <c r="A1658" s="1"/>
      <c r="S1658" s="26"/>
    </row>
    <row r="1659" spans="1:19" x14ac:dyDescent="0.2">
      <c r="A1659" s="1"/>
      <c r="S1659" s="26"/>
    </row>
    <row r="1660" spans="1:19" x14ac:dyDescent="0.2">
      <c r="A1660" s="1"/>
      <c r="S1660" s="26"/>
    </row>
    <row r="1661" spans="1:19" x14ac:dyDescent="0.2">
      <c r="A1661" s="1"/>
      <c r="S1661" s="26"/>
    </row>
    <row r="1662" spans="1:19" x14ac:dyDescent="0.2">
      <c r="A1662" s="1"/>
      <c r="S1662" s="26"/>
    </row>
    <row r="1663" spans="1:19" x14ac:dyDescent="0.2">
      <c r="A1663" s="1"/>
      <c r="S1663" s="26"/>
    </row>
    <row r="1664" spans="1:19" x14ac:dyDescent="0.2">
      <c r="A1664" s="1"/>
      <c r="S1664" s="26"/>
    </row>
    <row r="1665" spans="1:19" x14ac:dyDescent="0.2">
      <c r="A1665" s="1"/>
      <c r="S1665" s="26"/>
    </row>
    <row r="1666" spans="1:19" x14ac:dyDescent="0.2">
      <c r="A1666" s="1"/>
      <c r="S1666" s="26"/>
    </row>
    <row r="1667" spans="1:19" x14ac:dyDescent="0.2">
      <c r="A1667" s="1"/>
      <c r="S1667" s="26"/>
    </row>
    <row r="1668" spans="1:19" x14ac:dyDescent="0.2">
      <c r="A1668" s="1"/>
      <c r="S1668" s="26"/>
    </row>
    <row r="1669" spans="1:19" x14ac:dyDescent="0.2">
      <c r="A1669" s="1"/>
      <c r="S1669" s="26"/>
    </row>
    <row r="1670" spans="1:19" x14ac:dyDescent="0.2">
      <c r="A1670" s="1"/>
      <c r="S1670" s="26"/>
    </row>
    <row r="1671" spans="1:19" x14ac:dyDescent="0.2">
      <c r="A1671" s="1"/>
      <c r="S1671" s="26"/>
    </row>
    <row r="1672" spans="1:19" x14ac:dyDescent="0.2">
      <c r="A1672" s="1"/>
      <c r="S1672" s="26"/>
    </row>
    <row r="1673" spans="1:19" x14ac:dyDescent="0.2">
      <c r="A1673" s="1"/>
      <c r="S1673" s="26"/>
    </row>
    <row r="1674" spans="1:19" x14ac:dyDescent="0.2">
      <c r="A1674" s="1"/>
      <c r="S1674" s="26"/>
    </row>
    <row r="1675" spans="1:19" x14ac:dyDescent="0.2">
      <c r="A1675" s="1"/>
      <c r="S1675" s="26"/>
    </row>
    <row r="1676" spans="1:19" x14ac:dyDescent="0.2">
      <c r="A1676" s="1"/>
      <c r="S1676" s="26"/>
    </row>
    <row r="1677" spans="1:19" x14ac:dyDescent="0.2">
      <c r="A1677" s="1"/>
      <c r="S1677" s="26"/>
    </row>
    <row r="1678" spans="1:19" x14ac:dyDescent="0.2">
      <c r="A1678" s="1"/>
      <c r="S1678" s="26"/>
    </row>
    <row r="1679" spans="1:19" x14ac:dyDescent="0.2">
      <c r="A1679" s="1"/>
      <c r="S1679" s="26"/>
    </row>
    <row r="1680" spans="1:19" x14ac:dyDescent="0.2">
      <c r="A1680" s="1"/>
      <c r="S1680" s="26"/>
    </row>
    <row r="1681" spans="1:19" x14ac:dyDescent="0.2">
      <c r="A1681" s="1"/>
      <c r="S1681" s="26"/>
    </row>
    <row r="1682" spans="1:19" x14ac:dyDescent="0.2">
      <c r="A1682" s="1"/>
      <c r="S1682" s="26"/>
    </row>
    <row r="1683" spans="1:19" x14ac:dyDescent="0.2">
      <c r="A1683" s="1"/>
      <c r="S1683" s="26"/>
    </row>
    <row r="1684" spans="1:19" x14ac:dyDescent="0.2">
      <c r="A1684" s="1"/>
      <c r="S1684" s="26"/>
    </row>
    <row r="1685" spans="1:19" x14ac:dyDescent="0.2">
      <c r="A1685" s="1"/>
      <c r="S1685" s="26"/>
    </row>
    <row r="1686" spans="1:19" x14ac:dyDescent="0.2">
      <c r="A1686" s="1"/>
      <c r="S1686" s="26"/>
    </row>
    <row r="1687" spans="1:19" x14ac:dyDescent="0.2">
      <c r="A1687" s="1"/>
      <c r="S1687" s="26"/>
    </row>
    <row r="1688" spans="1:19" x14ac:dyDescent="0.2">
      <c r="A1688" s="1"/>
      <c r="S1688" s="26"/>
    </row>
    <row r="1689" spans="1:19" x14ac:dyDescent="0.2">
      <c r="A1689" s="1"/>
      <c r="S1689" s="26"/>
    </row>
    <row r="1690" spans="1:19" x14ac:dyDescent="0.2">
      <c r="A1690" s="1"/>
      <c r="S1690" s="26"/>
    </row>
    <row r="1691" spans="1:19" x14ac:dyDescent="0.2">
      <c r="A1691" s="1"/>
      <c r="S1691" s="26"/>
    </row>
    <row r="1692" spans="1:19" x14ac:dyDescent="0.2">
      <c r="A1692" s="1"/>
      <c r="S1692" s="26"/>
    </row>
    <row r="1693" spans="1:19" x14ac:dyDescent="0.2">
      <c r="A1693" s="1"/>
      <c r="S1693" s="26"/>
    </row>
    <row r="1694" spans="1:19" x14ac:dyDescent="0.2">
      <c r="A1694" s="1"/>
      <c r="S1694" s="26"/>
    </row>
    <row r="1695" spans="1:19" x14ac:dyDescent="0.2">
      <c r="A1695" s="1"/>
      <c r="S1695" s="26"/>
    </row>
    <row r="1696" spans="1:19" x14ac:dyDescent="0.2">
      <c r="A1696" s="1"/>
      <c r="S1696" s="26"/>
    </row>
    <row r="1697" spans="1:19" x14ac:dyDescent="0.2">
      <c r="A1697" s="1"/>
      <c r="S1697" s="26"/>
    </row>
    <row r="1698" spans="1:19" x14ac:dyDescent="0.2">
      <c r="A1698" s="1"/>
      <c r="S1698" s="26"/>
    </row>
    <row r="1699" spans="1:19" x14ac:dyDescent="0.2">
      <c r="A1699" s="1"/>
      <c r="S1699" s="26"/>
    </row>
    <row r="1700" spans="1:19" x14ac:dyDescent="0.2">
      <c r="A1700" s="1"/>
      <c r="S1700" s="26"/>
    </row>
    <row r="1701" spans="1:19" x14ac:dyDescent="0.2">
      <c r="A1701" s="1"/>
      <c r="S1701" s="26"/>
    </row>
    <row r="1702" spans="1:19" x14ac:dyDescent="0.2">
      <c r="A1702" s="1"/>
      <c r="S1702" s="26"/>
    </row>
    <row r="1703" spans="1:19" x14ac:dyDescent="0.2">
      <c r="A1703" s="1"/>
      <c r="S1703" s="26"/>
    </row>
    <row r="1704" spans="1:19" x14ac:dyDescent="0.2">
      <c r="A1704" s="1"/>
      <c r="S1704" s="26"/>
    </row>
    <row r="1705" spans="1:19" x14ac:dyDescent="0.2">
      <c r="A1705" s="1"/>
      <c r="S1705" s="26"/>
    </row>
    <row r="1706" spans="1:19" x14ac:dyDescent="0.2">
      <c r="A1706" s="1"/>
      <c r="S1706" s="26"/>
    </row>
    <row r="1707" spans="1:19" x14ac:dyDescent="0.2">
      <c r="A1707" s="1"/>
      <c r="S1707" s="26"/>
    </row>
    <row r="1708" spans="1:19" x14ac:dyDescent="0.2">
      <c r="A1708" s="1"/>
      <c r="S1708" s="26"/>
    </row>
    <row r="1709" spans="1:19" x14ac:dyDescent="0.2">
      <c r="A1709" s="1"/>
      <c r="S1709" s="26"/>
    </row>
    <row r="1710" spans="1:19" x14ac:dyDescent="0.2">
      <c r="A1710" s="1"/>
      <c r="S1710" s="26"/>
    </row>
    <row r="1711" spans="1:19" x14ac:dyDescent="0.2">
      <c r="A1711" s="1"/>
      <c r="S1711" s="26"/>
    </row>
    <row r="1712" spans="1:19" x14ac:dyDescent="0.2">
      <c r="A1712" s="1"/>
      <c r="S1712" s="26"/>
    </row>
    <row r="1713" spans="1:19" x14ac:dyDescent="0.2">
      <c r="A1713" s="1"/>
      <c r="S1713" s="26"/>
    </row>
    <row r="1714" spans="1:19" x14ac:dyDescent="0.2">
      <c r="A1714" s="1"/>
      <c r="S1714" s="26"/>
    </row>
    <row r="1715" spans="1:19" x14ac:dyDescent="0.2">
      <c r="A1715" s="1"/>
      <c r="S1715" s="26"/>
    </row>
    <row r="1716" spans="1:19" x14ac:dyDescent="0.2">
      <c r="A1716" s="1"/>
      <c r="S1716" s="26"/>
    </row>
    <row r="1717" spans="1:19" x14ac:dyDescent="0.2">
      <c r="A1717" s="1"/>
      <c r="S1717" s="26"/>
    </row>
    <row r="1718" spans="1:19" x14ac:dyDescent="0.2">
      <c r="A1718" s="1"/>
      <c r="S1718" s="26"/>
    </row>
    <row r="1719" spans="1:19" x14ac:dyDescent="0.2">
      <c r="A1719" s="1"/>
      <c r="S1719" s="26"/>
    </row>
    <row r="1720" spans="1:19" x14ac:dyDescent="0.2">
      <c r="A1720" s="1"/>
      <c r="S1720" s="26"/>
    </row>
    <row r="1721" spans="1:19" x14ac:dyDescent="0.2">
      <c r="A1721" s="1"/>
      <c r="S1721" s="26"/>
    </row>
    <row r="1722" spans="1:19" x14ac:dyDescent="0.2">
      <c r="A1722" s="1"/>
      <c r="S1722" s="26"/>
    </row>
    <row r="1723" spans="1:19" x14ac:dyDescent="0.2">
      <c r="A1723" s="1"/>
      <c r="S1723" s="26"/>
    </row>
    <row r="1724" spans="1:19" x14ac:dyDescent="0.2">
      <c r="A1724" s="1"/>
      <c r="S1724" s="26"/>
    </row>
    <row r="1725" spans="1:19" x14ac:dyDescent="0.2">
      <c r="A1725" s="1"/>
      <c r="S1725" s="26"/>
    </row>
    <row r="1726" spans="1:19" x14ac:dyDescent="0.2">
      <c r="A1726" s="1"/>
      <c r="S1726" s="26"/>
    </row>
    <row r="1727" spans="1:19" x14ac:dyDescent="0.2">
      <c r="A1727" s="1"/>
      <c r="S1727" s="26"/>
    </row>
    <row r="1728" spans="1:19" x14ac:dyDescent="0.2">
      <c r="A1728" s="1"/>
      <c r="S1728" s="26"/>
    </row>
    <row r="1729" spans="1:19" x14ac:dyDescent="0.2">
      <c r="A1729" s="1"/>
      <c r="S1729" s="26"/>
    </row>
    <row r="1730" spans="1:19" x14ac:dyDescent="0.2">
      <c r="A1730" s="1"/>
      <c r="S1730" s="26"/>
    </row>
    <row r="1731" spans="1:19" x14ac:dyDescent="0.2">
      <c r="A1731" s="1"/>
      <c r="S1731" s="26"/>
    </row>
    <row r="1732" spans="1:19" x14ac:dyDescent="0.2">
      <c r="A1732" s="1"/>
      <c r="S1732" s="26"/>
    </row>
    <row r="1733" spans="1:19" x14ac:dyDescent="0.2">
      <c r="A1733" s="1"/>
      <c r="S1733" s="26"/>
    </row>
    <row r="1734" spans="1:19" x14ac:dyDescent="0.2">
      <c r="A1734" s="1"/>
      <c r="S1734" s="26"/>
    </row>
    <row r="1735" spans="1:19" x14ac:dyDescent="0.2">
      <c r="A1735" s="1"/>
      <c r="S1735" s="26"/>
    </row>
    <row r="1736" spans="1:19" x14ac:dyDescent="0.2">
      <c r="A1736" s="1"/>
      <c r="S1736" s="26"/>
    </row>
    <row r="1737" spans="1:19" x14ac:dyDescent="0.2">
      <c r="A1737" s="1"/>
      <c r="S1737" s="26"/>
    </row>
    <row r="1738" spans="1:19" x14ac:dyDescent="0.2">
      <c r="A1738" s="1"/>
      <c r="S1738" s="26"/>
    </row>
    <row r="1739" spans="1:19" x14ac:dyDescent="0.2">
      <c r="A1739" s="1"/>
      <c r="S1739" s="26"/>
    </row>
    <row r="1740" spans="1:19" x14ac:dyDescent="0.2">
      <c r="A1740" s="1"/>
      <c r="S1740" s="26"/>
    </row>
    <row r="1741" spans="1:19" x14ac:dyDescent="0.2">
      <c r="A1741" s="1"/>
      <c r="S1741" s="26"/>
    </row>
    <row r="1742" spans="1:19" x14ac:dyDescent="0.2">
      <c r="A1742" s="1"/>
      <c r="S1742" s="26"/>
    </row>
    <row r="1743" spans="1:19" x14ac:dyDescent="0.2">
      <c r="A1743" s="1"/>
      <c r="S1743" s="26"/>
    </row>
    <row r="1744" spans="1:19" x14ac:dyDescent="0.2">
      <c r="A1744" s="1"/>
      <c r="S1744" s="26"/>
    </row>
    <row r="1745" spans="1:19" x14ac:dyDescent="0.2">
      <c r="A1745" s="1"/>
      <c r="S1745" s="26"/>
    </row>
    <row r="1746" spans="1:19" x14ac:dyDescent="0.2">
      <c r="A1746" s="1"/>
      <c r="S1746" s="26"/>
    </row>
    <row r="1747" spans="1:19" x14ac:dyDescent="0.2">
      <c r="A1747" s="1"/>
      <c r="S1747" s="26"/>
    </row>
    <row r="1748" spans="1:19" x14ac:dyDescent="0.2">
      <c r="A1748" s="1"/>
      <c r="S1748" s="26"/>
    </row>
    <row r="1749" spans="1:19" x14ac:dyDescent="0.2">
      <c r="A1749" s="1"/>
      <c r="S1749" s="26"/>
    </row>
    <row r="1750" spans="1:19" x14ac:dyDescent="0.2">
      <c r="A1750" s="1"/>
      <c r="S1750" s="26"/>
    </row>
    <row r="1751" spans="1:19" x14ac:dyDescent="0.2">
      <c r="A1751" s="1"/>
      <c r="S1751" s="26"/>
    </row>
    <row r="1752" spans="1:19" x14ac:dyDescent="0.2">
      <c r="A1752" s="1"/>
      <c r="S1752" s="26"/>
    </row>
    <row r="1753" spans="1:19" x14ac:dyDescent="0.2">
      <c r="A1753" s="1"/>
      <c r="S1753" s="26"/>
    </row>
    <row r="1754" spans="1:19" x14ac:dyDescent="0.2">
      <c r="A1754" s="1"/>
      <c r="S1754" s="26"/>
    </row>
    <row r="1755" spans="1:19" x14ac:dyDescent="0.2">
      <c r="A1755" s="1"/>
      <c r="S1755" s="26"/>
    </row>
    <row r="1756" spans="1:19" x14ac:dyDescent="0.2">
      <c r="A1756" s="1"/>
      <c r="S1756" s="26"/>
    </row>
    <row r="1757" spans="1:19" x14ac:dyDescent="0.2">
      <c r="A1757" s="1"/>
      <c r="S1757" s="26"/>
    </row>
    <row r="1758" spans="1:19" x14ac:dyDescent="0.2">
      <c r="A1758" s="1"/>
      <c r="S1758" s="26"/>
    </row>
    <row r="1759" spans="1:19" x14ac:dyDescent="0.2">
      <c r="A1759" s="1"/>
      <c r="S1759" s="26"/>
    </row>
    <row r="1760" spans="1:19" x14ac:dyDescent="0.2">
      <c r="A1760" s="1"/>
      <c r="S1760" s="26"/>
    </row>
    <row r="1761" spans="1:19" x14ac:dyDescent="0.2">
      <c r="A1761" s="1"/>
      <c r="S1761" s="26"/>
    </row>
    <row r="1762" spans="1:19" x14ac:dyDescent="0.2">
      <c r="A1762" s="1"/>
      <c r="S1762" s="26"/>
    </row>
    <row r="1763" spans="1:19" x14ac:dyDescent="0.2">
      <c r="A1763" s="1"/>
      <c r="S1763" s="26"/>
    </row>
    <row r="1764" spans="1:19" x14ac:dyDescent="0.2">
      <c r="A1764" s="1"/>
      <c r="S1764" s="26"/>
    </row>
    <row r="1765" spans="1:19" x14ac:dyDescent="0.2">
      <c r="A1765" s="1"/>
      <c r="S1765" s="26"/>
    </row>
    <row r="1766" spans="1:19" x14ac:dyDescent="0.2">
      <c r="A1766" s="1"/>
      <c r="S1766" s="26"/>
    </row>
    <row r="1767" spans="1:19" x14ac:dyDescent="0.2">
      <c r="A1767" s="1"/>
      <c r="S1767" s="26"/>
    </row>
    <row r="1768" spans="1:19" x14ac:dyDescent="0.2">
      <c r="A1768" s="1"/>
      <c r="S1768" s="26"/>
    </row>
    <row r="1769" spans="1:19" x14ac:dyDescent="0.2">
      <c r="A1769" s="1"/>
      <c r="S1769" s="26"/>
    </row>
    <row r="1770" spans="1:19" x14ac:dyDescent="0.2">
      <c r="A1770" s="1"/>
      <c r="S1770" s="26"/>
    </row>
    <row r="1771" spans="1:19" x14ac:dyDescent="0.2">
      <c r="A1771" s="1"/>
      <c r="S1771" s="26"/>
    </row>
    <row r="1772" spans="1:19" x14ac:dyDescent="0.2">
      <c r="A1772" s="1"/>
      <c r="S1772" s="26"/>
    </row>
    <row r="1773" spans="1:19" x14ac:dyDescent="0.2">
      <c r="A1773" s="1"/>
      <c r="S1773" s="26"/>
    </row>
    <row r="1774" spans="1:19" x14ac:dyDescent="0.2">
      <c r="A1774" s="1"/>
      <c r="S1774" s="26"/>
    </row>
    <row r="1775" spans="1:19" x14ac:dyDescent="0.2">
      <c r="A1775" s="1"/>
      <c r="S1775" s="26"/>
    </row>
    <row r="1776" spans="1:19" x14ac:dyDescent="0.2">
      <c r="A1776" s="1"/>
      <c r="S1776" s="26"/>
    </row>
    <row r="1777" spans="1:19" x14ac:dyDescent="0.2">
      <c r="A1777" s="1"/>
      <c r="S1777" s="26"/>
    </row>
    <row r="1778" spans="1:19" x14ac:dyDescent="0.2">
      <c r="A1778" s="1"/>
      <c r="S1778" s="26"/>
    </row>
    <row r="1779" spans="1:19" x14ac:dyDescent="0.2">
      <c r="A1779" s="1"/>
      <c r="S1779" s="26"/>
    </row>
    <row r="1780" spans="1:19" x14ac:dyDescent="0.2">
      <c r="A1780" s="1"/>
      <c r="S1780" s="26"/>
    </row>
    <row r="1781" spans="1:19" x14ac:dyDescent="0.2">
      <c r="A1781" s="1"/>
      <c r="S1781" s="26"/>
    </row>
    <row r="1782" spans="1:19" x14ac:dyDescent="0.2">
      <c r="A1782" s="1"/>
      <c r="S1782" s="26"/>
    </row>
    <row r="1783" spans="1:19" x14ac:dyDescent="0.2">
      <c r="A1783" s="1"/>
      <c r="S1783" s="26"/>
    </row>
    <row r="1784" spans="1:19" x14ac:dyDescent="0.2">
      <c r="A1784" s="1"/>
      <c r="S1784" s="26"/>
    </row>
    <row r="1785" spans="1:19" x14ac:dyDescent="0.2">
      <c r="A1785" s="1"/>
      <c r="S1785" s="26"/>
    </row>
    <row r="1786" spans="1:19" x14ac:dyDescent="0.2">
      <c r="A1786" s="1"/>
      <c r="S1786" s="26"/>
    </row>
    <row r="1787" spans="1:19" x14ac:dyDescent="0.2">
      <c r="A1787" s="1"/>
      <c r="S1787" s="26"/>
    </row>
    <row r="1788" spans="1:19" x14ac:dyDescent="0.2">
      <c r="A1788" s="1"/>
      <c r="S1788" s="26"/>
    </row>
    <row r="1789" spans="1:19" x14ac:dyDescent="0.2">
      <c r="A1789" s="1"/>
      <c r="S1789" s="26"/>
    </row>
    <row r="1790" spans="1:19" x14ac:dyDescent="0.2">
      <c r="A1790" s="1"/>
      <c r="S1790" s="26"/>
    </row>
    <row r="1791" spans="1:19" x14ac:dyDescent="0.2">
      <c r="A1791" s="1"/>
      <c r="S1791" s="26"/>
    </row>
    <row r="1792" spans="1:19" x14ac:dyDescent="0.2">
      <c r="A1792" s="1"/>
      <c r="S1792" s="26"/>
    </row>
    <row r="1793" spans="1:19" x14ac:dyDescent="0.2">
      <c r="A1793" s="1"/>
      <c r="S1793" s="26"/>
    </row>
    <row r="1794" spans="1:19" x14ac:dyDescent="0.2">
      <c r="A1794" s="1"/>
      <c r="S1794" s="26"/>
    </row>
    <row r="1795" spans="1:19" x14ac:dyDescent="0.2">
      <c r="A1795" s="1"/>
      <c r="S1795" s="26"/>
    </row>
    <row r="1796" spans="1:19" x14ac:dyDescent="0.2">
      <c r="A1796" s="1"/>
      <c r="S1796" s="26"/>
    </row>
    <row r="1797" spans="1:19" x14ac:dyDescent="0.2">
      <c r="A1797" s="1"/>
      <c r="S1797" s="26"/>
    </row>
    <row r="1798" spans="1:19" x14ac:dyDescent="0.2">
      <c r="A1798" s="1"/>
      <c r="S1798" s="26"/>
    </row>
    <row r="1799" spans="1:19" x14ac:dyDescent="0.2">
      <c r="A1799" s="1"/>
      <c r="S1799" s="26"/>
    </row>
    <row r="1800" spans="1:19" x14ac:dyDescent="0.2">
      <c r="A1800" s="1"/>
      <c r="S1800" s="26"/>
    </row>
    <row r="1801" spans="1:19" x14ac:dyDescent="0.2">
      <c r="A1801" s="1"/>
      <c r="S1801" s="26"/>
    </row>
    <row r="1802" spans="1:19" x14ac:dyDescent="0.2">
      <c r="A1802" s="1"/>
      <c r="S1802" s="26"/>
    </row>
    <row r="1803" spans="1:19" x14ac:dyDescent="0.2">
      <c r="A1803" s="1"/>
      <c r="S1803" s="26"/>
    </row>
    <row r="1804" spans="1:19" x14ac:dyDescent="0.2">
      <c r="A1804" s="1"/>
      <c r="S1804" s="26"/>
    </row>
    <row r="1805" spans="1:19" x14ac:dyDescent="0.2">
      <c r="A1805" s="1"/>
      <c r="S1805" s="26"/>
    </row>
    <row r="1806" spans="1:19" x14ac:dyDescent="0.2">
      <c r="A1806" s="1"/>
      <c r="S1806" s="26"/>
    </row>
    <row r="1807" spans="1:19" x14ac:dyDescent="0.2">
      <c r="A1807" s="1"/>
      <c r="S1807" s="26"/>
    </row>
    <row r="1808" spans="1:19" x14ac:dyDescent="0.2">
      <c r="A1808" s="1"/>
      <c r="S1808" s="26"/>
    </row>
    <row r="1809" spans="1:19" x14ac:dyDescent="0.2">
      <c r="A1809" s="1"/>
      <c r="S1809" s="26"/>
    </row>
    <row r="1810" spans="1:19" x14ac:dyDescent="0.2">
      <c r="A1810" s="1"/>
      <c r="S1810" s="26"/>
    </row>
    <row r="1811" spans="1:19" x14ac:dyDescent="0.2">
      <c r="A1811" s="1"/>
      <c r="S1811" s="26"/>
    </row>
    <row r="1812" spans="1:19" x14ac:dyDescent="0.2">
      <c r="A1812" s="1"/>
      <c r="S1812" s="26"/>
    </row>
    <row r="1813" spans="1:19" x14ac:dyDescent="0.2">
      <c r="A1813" s="1"/>
      <c r="S1813" s="26"/>
    </row>
    <row r="1814" spans="1:19" x14ac:dyDescent="0.2">
      <c r="A1814" s="1"/>
      <c r="S1814" s="26"/>
    </row>
    <row r="1815" spans="1:19" x14ac:dyDescent="0.2">
      <c r="A1815" s="1"/>
      <c r="S1815" s="26"/>
    </row>
    <row r="1816" spans="1:19" x14ac:dyDescent="0.2">
      <c r="A1816" s="1"/>
      <c r="S1816" s="26"/>
    </row>
    <row r="1817" spans="1:19" x14ac:dyDescent="0.2">
      <c r="A1817" s="1"/>
      <c r="S1817" s="26"/>
    </row>
    <row r="1818" spans="1:19" x14ac:dyDescent="0.2">
      <c r="A1818" s="1"/>
      <c r="S1818" s="26"/>
    </row>
    <row r="1819" spans="1:19" x14ac:dyDescent="0.2">
      <c r="A1819" s="1"/>
      <c r="S1819" s="26"/>
    </row>
    <row r="1820" spans="1:19" x14ac:dyDescent="0.2">
      <c r="A1820" s="1"/>
      <c r="S1820" s="26"/>
    </row>
    <row r="1821" spans="1:19" x14ac:dyDescent="0.2">
      <c r="A1821" s="1"/>
      <c r="S1821" s="26"/>
    </row>
    <row r="1822" spans="1:19" x14ac:dyDescent="0.2">
      <c r="A1822" s="1"/>
      <c r="S1822" s="26"/>
    </row>
    <row r="1823" spans="1:19" x14ac:dyDescent="0.2">
      <c r="A1823" s="1"/>
      <c r="S1823" s="26"/>
    </row>
    <row r="1824" spans="1:19" x14ac:dyDescent="0.2">
      <c r="A1824" s="1"/>
      <c r="S1824" s="26"/>
    </row>
    <row r="1825" spans="1:19" x14ac:dyDescent="0.2">
      <c r="A1825" s="1"/>
      <c r="S1825" s="26"/>
    </row>
    <row r="1826" spans="1:19" x14ac:dyDescent="0.2">
      <c r="A1826" s="1"/>
      <c r="S1826" s="26"/>
    </row>
    <row r="1827" spans="1:19" x14ac:dyDescent="0.2">
      <c r="A1827" s="1"/>
      <c r="S1827" s="26"/>
    </row>
    <row r="1828" spans="1:19" x14ac:dyDescent="0.2">
      <c r="A1828" s="1"/>
      <c r="S1828" s="26"/>
    </row>
    <row r="1829" spans="1:19" x14ac:dyDescent="0.2">
      <c r="A1829" s="1"/>
      <c r="S1829" s="26"/>
    </row>
    <row r="1830" spans="1:19" x14ac:dyDescent="0.2">
      <c r="A1830" s="1"/>
      <c r="S1830" s="26"/>
    </row>
    <row r="1831" spans="1:19" x14ac:dyDescent="0.2">
      <c r="A1831" s="1"/>
      <c r="S1831" s="26"/>
    </row>
    <row r="1832" spans="1:19" x14ac:dyDescent="0.2">
      <c r="A1832" s="1"/>
      <c r="S1832" s="26"/>
    </row>
    <row r="1833" spans="1:19" x14ac:dyDescent="0.2">
      <c r="A1833" s="1"/>
      <c r="S1833" s="26"/>
    </row>
    <row r="1834" spans="1:19" x14ac:dyDescent="0.2">
      <c r="A1834" s="1"/>
      <c r="S1834" s="26"/>
    </row>
    <row r="1835" spans="1:19" x14ac:dyDescent="0.2">
      <c r="A1835" s="1"/>
      <c r="S1835" s="26"/>
    </row>
    <row r="1836" spans="1:19" x14ac:dyDescent="0.2">
      <c r="A1836" s="1"/>
      <c r="S1836" s="26"/>
    </row>
    <row r="1837" spans="1:19" x14ac:dyDescent="0.2">
      <c r="A1837" s="1"/>
      <c r="S1837" s="26"/>
    </row>
    <row r="1838" spans="1:19" x14ac:dyDescent="0.2">
      <c r="A1838" s="1"/>
      <c r="S1838" s="26"/>
    </row>
    <row r="1839" spans="1:19" x14ac:dyDescent="0.2">
      <c r="A1839" s="1"/>
      <c r="S1839" s="26"/>
    </row>
    <row r="1840" spans="1:19" x14ac:dyDescent="0.2">
      <c r="A1840" s="1"/>
      <c r="S1840" s="26"/>
    </row>
    <row r="1841" spans="1:19" x14ac:dyDescent="0.2">
      <c r="A1841" s="1"/>
      <c r="S1841" s="26"/>
    </row>
    <row r="1842" spans="1:19" x14ac:dyDescent="0.2">
      <c r="A1842" s="1"/>
      <c r="S1842" s="26"/>
    </row>
    <row r="1843" spans="1:19" x14ac:dyDescent="0.2">
      <c r="A1843" s="1"/>
      <c r="S1843" s="26"/>
    </row>
    <row r="1844" spans="1:19" x14ac:dyDescent="0.2">
      <c r="A1844" s="1"/>
      <c r="S1844" s="26"/>
    </row>
    <row r="1845" spans="1:19" x14ac:dyDescent="0.2">
      <c r="A1845" s="1"/>
      <c r="S1845" s="26"/>
    </row>
    <row r="1846" spans="1:19" x14ac:dyDescent="0.2">
      <c r="A1846" s="1"/>
      <c r="S1846" s="26"/>
    </row>
    <row r="1847" spans="1:19" x14ac:dyDescent="0.2">
      <c r="A1847" s="1"/>
      <c r="S1847" s="26"/>
    </row>
    <row r="1848" spans="1:19" x14ac:dyDescent="0.2">
      <c r="A1848" s="1"/>
      <c r="S1848" s="26"/>
    </row>
    <row r="1849" spans="1:19" x14ac:dyDescent="0.2">
      <c r="A1849" s="1"/>
      <c r="S1849" s="26"/>
    </row>
    <row r="1850" spans="1:19" x14ac:dyDescent="0.2">
      <c r="A1850" s="1"/>
      <c r="S1850" s="26"/>
    </row>
    <row r="1851" spans="1:19" x14ac:dyDescent="0.2">
      <c r="A1851" s="1"/>
      <c r="S1851" s="26"/>
    </row>
    <row r="1852" spans="1:19" x14ac:dyDescent="0.2">
      <c r="A1852" s="1"/>
      <c r="S1852" s="26"/>
    </row>
    <row r="1853" spans="1:19" x14ac:dyDescent="0.2">
      <c r="A1853" s="1"/>
      <c r="S1853" s="26"/>
    </row>
    <row r="1854" spans="1:19" x14ac:dyDescent="0.2">
      <c r="A1854" s="1"/>
      <c r="S1854" s="26"/>
    </row>
    <row r="1855" spans="1:19" x14ac:dyDescent="0.2">
      <c r="A1855" s="1"/>
      <c r="S1855" s="26"/>
    </row>
    <row r="1856" spans="1:19" x14ac:dyDescent="0.2">
      <c r="A1856" s="1"/>
      <c r="S1856" s="26"/>
    </row>
    <row r="1857" spans="1:19" x14ac:dyDescent="0.2">
      <c r="A1857" s="1"/>
      <c r="S1857" s="26"/>
    </row>
    <row r="1858" spans="1:19" x14ac:dyDescent="0.2">
      <c r="A1858" s="1"/>
      <c r="S1858" s="26"/>
    </row>
    <row r="1859" spans="1:19" x14ac:dyDescent="0.2">
      <c r="A1859" s="1"/>
      <c r="S1859" s="26"/>
    </row>
    <row r="1860" spans="1:19" x14ac:dyDescent="0.2">
      <c r="A1860" s="1"/>
      <c r="S1860" s="26"/>
    </row>
    <row r="1861" spans="1:19" x14ac:dyDescent="0.2">
      <c r="A1861" s="1"/>
      <c r="S1861" s="26"/>
    </row>
    <row r="1862" spans="1:19" x14ac:dyDescent="0.2">
      <c r="A1862" s="1"/>
      <c r="S1862" s="26"/>
    </row>
    <row r="1863" spans="1:19" x14ac:dyDescent="0.2">
      <c r="A1863" s="1"/>
      <c r="S1863" s="26"/>
    </row>
    <row r="1864" spans="1:19" x14ac:dyDescent="0.2">
      <c r="A1864" s="1"/>
      <c r="S1864" s="26"/>
    </row>
    <row r="1865" spans="1:19" x14ac:dyDescent="0.2">
      <c r="A1865" s="1"/>
      <c r="S1865" s="26"/>
    </row>
    <row r="1866" spans="1:19" x14ac:dyDescent="0.2">
      <c r="A1866" s="1"/>
      <c r="S1866" s="26"/>
    </row>
    <row r="1867" spans="1:19" x14ac:dyDescent="0.2">
      <c r="A1867" s="1"/>
      <c r="S1867" s="26"/>
    </row>
    <row r="1868" spans="1:19" x14ac:dyDescent="0.2">
      <c r="A1868" s="1"/>
      <c r="S1868" s="26"/>
    </row>
    <row r="1869" spans="1:19" x14ac:dyDescent="0.2">
      <c r="A1869" s="1"/>
      <c r="S1869" s="26"/>
    </row>
    <row r="1870" spans="1:19" x14ac:dyDescent="0.2">
      <c r="A1870" s="1"/>
      <c r="S1870" s="26"/>
    </row>
    <row r="1871" spans="1:19" x14ac:dyDescent="0.2">
      <c r="A1871" s="1"/>
      <c r="S1871" s="26"/>
    </row>
    <row r="1872" spans="1:19" x14ac:dyDescent="0.2">
      <c r="A1872" s="1"/>
      <c r="S1872" s="26"/>
    </row>
    <row r="1873" spans="1:19" x14ac:dyDescent="0.2">
      <c r="A1873" s="1"/>
      <c r="S1873" s="26"/>
    </row>
    <row r="1874" spans="1:19" x14ac:dyDescent="0.2">
      <c r="A1874" s="1"/>
      <c r="S1874" s="26"/>
    </row>
    <row r="1875" spans="1:19" x14ac:dyDescent="0.2">
      <c r="A1875" s="1"/>
      <c r="S1875" s="26"/>
    </row>
    <row r="1876" spans="1:19" x14ac:dyDescent="0.2">
      <c r="A1876" s="1"/>
      <c r="S1876" s="26"/>
    </row>
    <row r="1877" spans="1:19" x14ac:dyDescent="0.2">
      <c r="A1877" s="1"/>
      <c r="S1877" s="26"/>
    </row>
    <row r="1878" spans="1:19" x14ac:dyDescent="0.2">
      <c r="A1878" s="1"/>
      <c r="S1878" s="26"/>
    </row>
    <row r="1879" spans="1:19" x14ac:dyDescent="0.2">
      <c r="A1879" s="1"/>
      <c r="S1879" s="26"/>
    </row>
    <row r="1880" spans="1:19" x14ac:dyDescent="0.2">
      <c r="A1880" s="1"/>
      <c r="S1880" s="26"/>
    </row>
    <row r="1881" spans="1:19" x14ac:dyDescent="0.2">
      <c r="A1881" s="1"/>
      <c r="S1881" s="26"/>
    </row>
    <row r="1882" spans="1:19" x14ac:dyDescent="0.2">
      <c r="A1882" s="1"/>
      <c r="S1882" s="26"/>
    </row>
    <row r="1883" spans="1:19" x14ac:dyDescent="0.2">
      <c r="A1883" s="1"/>
      <c r="S1883" s="26"/>
    </row>
    <row r="1884" spans="1:19" x14ac:dyDescent="0.2">
      <c r="A1884" s="1"/>
      <c r="S1884" s="26"/>
    </row>
    <row r="1885" spans="1:19" x14ac:dyDescent="0.2">
      <c r="A1885" s="1"/>
      <c r="S1885" s="26"/>
    </row>
    <row r="1886" spans="1:19" x14ac:dyDescent="0.2">
      <c r="A1886" s="1"/>
      <c r="S1886" s="26"/>
    </row>
    <row r="1887" spans="1:19" x14ac:dyDescent="0.2">
      <c r="A1887" s="1"/>
      <c r="S1887" s="26"/>
    </row>
    <row r="1888" spans="1:19" x14ac:dyDescent="0.2">
      <c r="A1888" s="1"/>
      <c r="S1888" s="26"/>
    </row>
    <row r="1889" spans="1:19" x14ac:dyDescent="0.2">
      <c r="A1889" s="1"/>
      <c r="S1889" s="26"/>
    </row>
    <row r="1890" spans="1:19" x14ac:dyDescent="0.2">
      <c r="A1890" s="1"/>
      <c r="S1890" s="26"/>
    </row>
    <row r="1891" spans="1:19" x14ac:dyDescent="0.2">
      <c r="A1891" s="1"/>
      <c r="S1891" s="26"/>
    </row>
    <row r="1892" spans="1:19" x14ac:dyDescent="0.2">
      <c r="A1892" s="1"/>
      <c r="S1892" s="26"/>
    </row>
    <row r="1893" spans="1:19" x14ac:dyDescent="0.2">
      <c r="A1893" s="1"/>
      <c r="S1893" s="26"/>
    </row>
    <row r="1894" spans="1:19" x14ac:dyDescent="0.2">
      <c r="A1894" s="1"/>
      <c r="S1894" s="26"/>
    </row>
    <row r="1895" spans="1:19" x14ac:dyDescent="0.2">
      <c r="A1895" s="1"/>
      <c r="S1895" s="26"/>
    </row>
    <row r="1896" spans="1:19" x14ac:dyDescent="0.2">
      <c r="A1896" s="1"/>
      <c r="S1896" s="26"/>
    </row>
    <row r="1897" spans="1:19" x14ac:dyDescent="0.2">
      <c r="A1897" s="1"/>
      <c r="S1897" s="26"/>
    </row>
    <row r="1898" spans="1:19" x14ac:dyDescent="0.2">
      <c r="A1898" s="1"/>
      <c r="S1898" s="26"/>
    </row>
    <row r="1899" spans="1:19" x14ac:dyDescent="0.2">
      <c r="A1899" s="1"/>
      <c r="S1899" s="26"/>
    </row>
    <row r="1900" spans="1:19" x14ac:dyDescent="0.2">
      <c r="A1900" s="1"/>
      <c r="S1900" s="26"/>
    </row>
    <row r="1901" spans="1:19" x14ac:dyDescent="0.2">
      <c r="A1901" s="1"/>
      <c r="S1901" s="26"/>
    </row>
    <row r="1902" spans="1:19" x14ac:dyDescent="0.2">
      <c r="A1902" s="1"/>
      <c r="S1902" s="26"/>
    </row>
    <row r="1903" spans="1:19" x14ac:dyDescent="0.2">
      <c r="A1903" s="1"/>
      <c r="S1903" s="26"/>
    </row>
    <row r="1904" spans="1:19" x14ac:dyDescent="0.2">
      <c r="A1904" s="1"/>
      <c r="S1904" s="26"/>
    </row>
    <row r="1905" spans="1:19" x14ac:dyDescent="0.2">
      <c r="A1905" s="1"/>
      <c r="S1905" s="26"/>
    </row>
    <row r="1906" spans="1:19" x14ac:dyDescent="0.2">
      <c r="A1906" s="1"/>
      <c r="S1906" s="26"/>
    </row>
    <row r="1907" spans="1:19" x14ac:dyDescent="0.2">
      <c r="A1907" s="1"/>
      <c r="S1907" s="26"/>
    </row>
    <row r="1908" spans="1:19" x14ac:dyDescent="0.2">
      <c r="A1908" s="1"/>
      <c r="S1908" s="26"/>
    </row>
    <row r="1909" spans="1:19" x14ac:dyDescent="0.2">
      <c r="A1909" s="1"/>
      <c r="S1909" s="26"/>
    </row>
    <row r="1910" spans="1:19" x14ac:dyDescent="0.2">
      <c r="A1910" s="1"/>
      <c r="S1910" s="26"/>
    </row>
    <row r="1911" spans="1:19" x14ac:dyDescent="0.2">
      <c r="A1911" s="1"/>
      <c r="S1911" s="26"/>
    </row>
    <row r="1912" spans="1:19" x14ac:dyDescent="0.2">
      <c r="A1912" s="1"/>
      <c r="S1912" s="26"/>
    </row>
    <row r="1913" spans="1:19" x14ac:dyDescent="0.2">
      <c r="A1913" s="1"/>
      <c r="S1913" s="26"/>
    </row>
    <row r="1914" spans="1:19" x14ac:dyDescent="0.2">
      <c r="A1914" s="1"/>
      <c r="S1914" s="26"/>
    </row>
    <row r="1915" spans="1:19" x14ac:dyDescent="0.2">
      <c r="A1915" s="1"/>
      <c r="S1915" s="26"/>
    </row>
    <row r="1916" spans="1:19" x14ac:dyDescent="0.2">
      <c r="A1916" s="1"/>
      <c r="S1916" s="26"/>
    </row>
    <row r="1917" spans="1:19" x14ac:dyDescent="0.2">
      <c r="A1917" s="1"/>
      <c r="S1917" s="26"/>
    </row>
    <row r="1918" spans="1:19" x14ac:dyDescent="0.2">
      <c r="A1918" s="1"/>
      <c r="S1918" s="26"/>
    </row>
    <row r="1919" spans="1:19" x14ac:dyDescent="0.2">
      <c r="A1919" s="1"/>
      <c r="S1919" s="26"/>
    </row>
    <row r="1920" spans="1:19" x14ac:dyDescent="0.2">
      <c r="A1920" s="1"/>
      <c r="S1920" s="26"/>
    </row>
    <row r="1921" spans="1:19" x14ac:dyDescent="0.2">
      <c r="A1921" s="1"/>
      <c r="S1921" s="26"/>
    </row>
    <row r="1922" spans="1:19" x14ac:dyDescent="0.2">
      <c r="A1922" s="1"/>
      <c r="S1922" s="26"/>
    </row>
    <row r="1923" spans="1:19" x14ac:dyDescent="0.2">
      <c r="A1923" s="1"/>
      <c r="S1923" s="26"/>
    </row>
    <row r="1924" spans="1:19" x14ac:dyDescent="0.2">
      <c r="A1924" s="1"/>
      <c r="S1924" s="26"/>
    </row>
    <row r="1925" spans="1:19" x14ac:dyDescent="0.2">
      <c r="A1925" s="1"/>
      <c r="S1925" s="26"/>
    </row>
    <row r="1926" spans="1:19" x14ac:dyDescent="0.2">
      <c r="A1926" s="1"/>
      <c r="S1926" s="26"/>
    </row>
    <row r="1927" spans="1:19" x14ac:dyDescent="0.2">
      <c r="A1927" s="1"/>
      <c r="S1927" s="26"/>
    </row>
    <row r="1928" spans="1:19" x14ac:dyDescent="0.2">
      <c r="A1928" s="1"/>
      <c r="S1928" s="26"/>
    </row>
    <row r="1929" spans="1:19" x14ac:dyDescent="0.2">
      <c r="A1929" s="1"/>
      <c r="S1929" s="26"/>
    </row>
    <row r="1930" spans="1:19" x14ac:dyDescent="0.2">
      <c r="A1930" s="1"/>
      <c r="S1930" s="26"/>
    </row>
    <row r="1931" spans="1:19" x14ac:dyDescent="0.2">
      <c r="A1931" s="1"/>
      <c r="S1931" s="26"/>
    </row>
    <row r="1932" spans="1:19" x14ac:dyDescent="0.2">
      <c r="A1932" s="1"/>
      <c r="S1932" s="26"/>
    </row>
    <row r="1933" spans="1:19" x14ac:dyDescent="0.2">
      <c r="A1933" s="1"/>
      <c r="S1933" s="26"/>
    </row>
    <row r="1934" spans="1:19" x14ac:dyDescent="0.2">
      <c r="A1934" s="1"/>
      <c r="S1934" s="26"/>
    </row>
    <row r="1935" spans="1:19" x14ac:dyDescent="0.2">
      <c r="A1935" s="1"/>
      <c r="S1935" s="26"/>
    </row>
    <row r="1936" spans="1:19" x14ac:dyDescent="0.2">
      <c r="A1936" s="1"/>
      <c r="S1936" s="26"/>
    </row>
    <row r="1937" spans="1:19" x14ac:dyDescent="0.2">
      <c r="A1937" s="1"/>
      <c r="S1937" s="26"/>
    </row>
    <row r="1938" spans="1:19" x14ac:dyDescent="0.2">
      <c r="A1938" s="1"/>
      <c r="S1938" s="26"/>
    </row>
    <row r="1939" spans="1:19" x14ac:dyDescent="0.2">
      <c r="A1939" s="1"/>
      <c r="S1939" s="26"/>
    </row>
    <row r="1940" spans="1:19" x14ac:dyDescent="0.2">
      <c r="A1940" s="1"/>
      <c r="S1940" s="26"/>
    </row>
    <row r="1941" spans="1:19" x14ac:dyDescent="0.2">
      <c r="A1941" s="1"/>
      <c r="S1941" s="26"/>
    </row>
    <row r="1942" spans="1:19" x14ac:dyDescent="0.2">
      <c r="A1942" s="1"/>
      <c r="S1942" s="26"/>
    </row>
    <row r="1943" spans="1:19" x14ac:dyDescent="0.2">
      <c r="A1943" s="1"/>
      <c r="S1943" s="26"/>
    </row>
    <row r="1944" spans="1:19" x14ac:dyDescent="0.2">
      <c r="A1944" s="1"/>
      <c r="S1944" s="26"/>
    </row>
    <row r="1945" spans="1:19" x14ac:dyDescent="0.2">
      <c r="A1945" s="1"/>
      <c r="S1945" s="26"/>
    </row>
    <row r="1946" spans="1:19" x14ac:dyDescent="0.2">
      <c r="A1946" s="1"/>
      <c r="S1946" s="26"/>
    </row>
    <row r="1947" spans="1:19" x14ac:dyDescent="0.2">
      <c r="A1947" s="1"/>
      <c r="S1947" s="26"/>
    </row>
    <row r="1948" spans="1:19" x14ac:dyDescent="0.2">
      <c r="A1948" s="1"/>
      <c r="S1948" s="26"/>
    </row>
    <row r="1949" spans="1:19" x14ac:dyDescent="0.2">
      <c r="A1949" s="1"/>
      <c r="S1949" s="26"/>
    </row>
    <row r="1950" spans="1:19" x14ac:dyDescent="0.2">
      <c r="A1950" s="1"/>
      <c r="S1950" s="26"/>
    </row>
    <row r="1951" spans="1:19" x14ac:dyDescent="0.2">
      <c r="A1951" s="1"/>
      <c r="S1951" s="26"/>
    </row>
    <row r="1952" spans="1:19" x14ac:dyDescent="0.2">
      <c r="A1952" s="1"/>
      <c r="S1952" s="26"/>
    </row>
    <row r="1953" spans="1:19" x14ac:dyDescent="0.2">
      <c r="A1953" s="1"/>
      <c r="S1953" s="26"/>
    </row>
    <row r="1954" spans="1:19" x14ac:dyDescent="0.2">
      <c r="A1954" s="1"/>
      <c r="S1954" s="26"/>
    </row>
    <row r="1955" spans="1:19" x14ac:dyDescent="0.2">
      <c r="A1955" s="1"/>
      <c r="S1955" s="26"/>
    </row>
    <row r="1956" spans="1:19" x14ac:dyDescent="0.2">
      <c r="A1956" s="1"/>
      <c r="S1956" s="26"/>
    </row>
    <row r="1957" spans="1:19" x14ac:dyDescent="0.2">
      <c r="A1957" s="1"/>
      <c r="S1957" s="26"/>
    </row>
    <row r="1958" spans="1:19" x14ac:dyDescent="0.2">
      <c r="A1958" s="1"/>
      <c r="S1958" s="26"/>
    </row>
    <row r="1959" spans="1:19" x14ac:dyDescent="0.2">
      <c r="A1959" s="1"/>
      <c r="S1959" s="26"/>
    </row>
    <row r="1960" spans="1:19" x14ac:dyDescent="0.2">
      <c r="A1960" s="1"/>
      <c r="S1960" s="26"/>
    </row>
    <row r="1961" spans="1:19" x14ac:dyDescent="0.2">
      <c r="A1961" s="1"/>
      <c r="S1961" s="26"/>
    </row>
    <row r="1962" spans="1:19" x14ac:dyDescent="0.2">
      <c r="A1962" s="1"/>
      <c r="S1962" s="26"/>
    </row>
    <row r="1963" spans="1:19" x14ac:dyDescent="0.2">
      <c r="A1963" s="1"/>
      <c r="S1963" s="26"/>
    </row>
    <row r="1964" spans="1:19" x14ac:dyDescent="0.2">
      <c r="A1964" s="1"/>
      <c r="S1964" s="26"/>
    </row>
    <row r="1965" spans="1:19" x14ac:dyDescent="0.2">
      <c r="A1965" s="1"/>
      <c r="S1965" s="26"/>
    </row>
    <row r="1966" spans="1:19" x14ac:dyDescent="0.2">
      <c r="A1966" s="1"/>
      <c r="S1966" s="26"/>
    </row>
    <row r="1967" spans="1:19" x14ac:dyDescent="0.2">
      <c r="A1967" s="1"/>
      <c r="S1967" s="26"/>
    </row>
    <row r="1968" spans="1:19" x14ac:dyDescent="0.2">
      <c r="A1968" s="1"/>
      <c r="S1968" s="26"/>
    </row>
    <row r="1969" spans="1:19" x14ac:dyDescent="0.2">
      <c r="A1969" s="1"/>
      <c r="S1969" s="26"/>
    </row>
    <row r="1970" spans="1:19" x14ac:dyDescent="0.2">
      <c r="A1970" s="1"/>
      <c r="S1970" s="26"/>
    </row>
    <row r="1971" spans="1:19" x14ac:dyDescent="0.2">
      <c r="A1971" s="1"/>
      <c r="S1971" s="26"/>
    </row>
    <row r="1972" spans="1:19" x14ac:dyDescent="0.2">
      <c r="A1972" s="1"/>
      <c r="S1972" s="26"/>
    </row>
    <row r="1973" spans="1:19" x14ac:dyDescent="0.2">
      <c r="A1973" s="1"/>
      <c r="S1973" s="26"/>
    </row>
    <row r="1974" spans="1:19" x14ac:dyDescent="0.2">
      <c r="A1974" s="1"/>
      <c r="S1974" s="26"/>
    </row>
    <row r="1975" spans="1:19" x14ac:dyDescent="0.2">
      <c r="A1975" s="1"/>
      <c r="S1975" s="26"/>
    </row>
    <row r="1976" spans="1:19" x14ac:dyDescent="0.2">
      <c r="A1976" s="1"/>
      <c r="S1976" s="26"/>
    </row>
    <row r="1977" spans="1:19" x14ac:dyDescent="0.2">
      <c r="A1977" s="1"/>
      <c r="S1977" s="26"/>
    </row>
    <row r="1978" spans="1:19" x14ac:dyDescent="0.2">
      <c r="A1978" s="1"/>
      <c r="S1978" s="26"/>
    </row>
    <row r="1979" spans="1:19" x14ac:dyDescent="0.2">
      <c r="A1979" s="1"/>
      <c r="S1979" s="26"/>
    </row>
    <row r="1980" spans="1:19" x14ac:dyDescent="0.2">
      <c r="A1980" s="1"/>
      <c r="S1980" s="26"/>
    </row>
    <row r="1981" spans="1:19" x14ac:dyDescent="0.2">
      <c r="A1981" s="1"/>
      <c r="S1981" s="26"/>
    </row>
    <row r="1982" spans="1:19" x14ac:dyDescent="0.2">
      <c r="A1982" s="1"/>
      <c r="S1982" s="26"/>
    </row>
    <row r="1983" spans="1:19" x14ac:dyDescent="0.2">
      <c r="A1983" s="1"/>
      <c r="S1983" s="26"/>
    </row>
    <row r="1984" spans="1:19" x14ac:dyDescent="0.2">
      <c r="A1984" s="1"/>
      <c r="S1984" s="26"/>
    </row>
    <row r="1985" spans="1:19" x14ac:dyDescent="0.2">
      <c r="A1985" s="1"/>
      <c r="S1985" s="26"/>
    </row>
    <row r="1986" spans="1:19" x14ac:dyDescent="0.2">
      <c r="A1986" s="1"/>
      <c r="S1986" s="26"/>
    </row>
    <row r="1987" spans="1:19" x14ac:dyDescent="0.2">
      <c r="A1987" s="1"/>
      <c r="S1987" s="26"/>
    </row>
    <row r="1988" spans="1:19" x14ac:dyDescent="0.2">
      <c r="A1988" s="1"/>
      <c r="S1988" s="26"/>
    </row>
    <row r="1989" spans="1:19" x14ac:dyDescent="0.2">
      <c r="A1989" s="1"/>
      <c r="S1989" s="26"/>
    </row>
    <row r="1990" spans="1:19" x14ac:dyDescent="0.2">
      <c r="A1990" s="1"/>
      <c r="S1990" s="26"/>
    </row>
    <row r="1991" spans="1:19" x14ac:dyDescent="0.2">
      <c r="A1991" s="1"/>
      <c r="S1991" s="26"/>
    </row>
    <row r="1992" spans="1:19" x14ac:dyDescent="0.2">
      <c r="A1992" s="1"/>
      <c r="S1992" s="26"/>
    </row>
    <row r="1993" spans="1:19" x14ac:dyDescent="0.2">
      <c r="A1993" s="1"/>
      <c r="S1993" s="26"/>
    </row>
    <row r="1994" spans="1:19" x14ac:dyDescent="0.2">
      <c r="A1994" s="1"/>
      <c r="S1994" s="26"/>
    </row>
    <row r="1995" spans="1:19" x14ac:dyDescent="0.2">
      <c r="A1995" s="1"/>
      <c r="S1995" s="26"/>
    </row>
    <row r="1996" spans="1:19" x14ac:dyDescent="0.2">
      <c r="A1996" s="1"/>
      <c r="S1996" s="26"/>
    </row>
    <row r="1997" spans="1:19" x14ac:dyDescent="0.2">
      <c r="A1997" s="1"/>
      <c r="S1997" s="26"/>
    </row>
    <row r="1998" spans="1:19" x14ac:dyDescent="0.2">
      <c r="A1998" s="1"/>
      <c r="S1998" s="26"/>
    </row>
    <row r="1999" spans="1:19" x14ac:dyDescent="0.2">
      <c r="A1999" s="1"/>
      <c r="S1999" s="26"/>
    </row>
    <row r="2000" spans="1:19" x14ac:dyDescent="0.2">
      <c r="A2000" s="1"/>
      <c r="S2000" s="26"/>
    </row>
    <row r="2001" spans="1:19" x14ac:dyDescent="0.2">
      <c r="A2001" s="1"/>
      <c r="S2001" s="26"/>
    </row>
    <row r="2002" spans="1:19" x14ac:dyDescent="0.2">
      <c r="A2002" s="1"/>
      <c r="S2002" s="26"/>
    </row>
    <row r="2003" spans="1:19" x14ac:dyDescent="0.2">
      <c r="A2003" s="1"/>
      <c r="S2003" s="26"/>
    </row>
    <row r="2004" spans="1:19" x14ac:dyDescent="0.2">
      <c r="A2004" s="1"/>
      <c r="S2004" s="26"/>
    </row>
    <row r="2005" spans="1:19" x14ac:dyDescent="0.2">
      <c r="A2005" s="1"/>
      <c r="S2005" s="26"/>
    </row>
    <row r="2006" spans="1:19" x14ac:dyDescent="0.2">
      <c r="A2006" s="1"/>
      <c r="S2006" s="26"/>
    </row>
    <row r="2007" spans="1:19" x14ac:dyDescent="0.2">
      <c r="A2007" s="1"/>
      <c r="S2007" s="26"/>
    </row>
    <row r="2008" spans="1:19" x14ac:dyDescent="0.2">
      <c r="A2008" s="1"/>
      <c r="S2008" s="26"/>
    </row>
    <row r="2009" spans="1:19" x14ac:dyDescent="0.2">
      <c r="A2009" s="1"/>
      <c r="S2009" s="26"/>
    </row>
    <row r="2010" spans="1:19" x14ac:dyDescent="0.2">
      <c r="A2010" s="1"/>
      <c r="S2010" s="26"/>
    </row>
    <row r="2011" spans="1:19" x14ac:dyDescent="0.2">
      <c r="A2011" s="1"/>
      <c r="S2011" s="26"/>
    </row>
    <row r="2012" spans="1:19" x14ac:dyDescent="0.2">
      <c r="A2012" s="1"/>
      <c r="S2012" s="26"/>
    </row>
    <row r="2013" spans="1:19" x14ac:dyDescent="0.2">
      <c r="A2013" s="1"/>
      <c r="S2013" s="26"/>
    </row>
    <row r="2014" spans="1:19" x14ac:dyDescent="0.2">
      <c r="A2014" s="1"/>
      <c r="S2014" s="26"/>
    </row>
    <row r="2015" spans="1:19" x14ac:dyDescent="0.2">
      <c r="A2015" s="1"/>
      <c r="S2015" s="26"/>
    </row>
    <row r="2016" spans="1:19" x14ac:dyDescent="0.2">
      <c r="A2016" s="1"/>
      <c r="S2016" s="26"/>
    </row>
    <row r="2017" spans="1:19" x14ac:dyDescent="0.2">
      <c r="A2017" s="1"/>
      <c r="S2017" s="26"/>
    </row>
    <row r="2018" spans="1:19" x14ac:dyDescent="0.2">
      <c r="A2018" s="1"/>
      <c r="S2018" s="26"/>
    </row>
    <row r="2019" spans="1:19" x14ac:dyDescent="0.2">
      <c r="A2019" s="1"/>
      <c r="S2019" s="26"/>
    </row>
    <row r="2020" spans="1:19" x14ac:dyDescent="0.2">
      <c r="A2020" s="1"/>
      <c r="S2020" s="26"/>
    </row>
    <row r="2021" spans="1:19" x14ac:dyDescent="0.2">
      <c r="A2021" s="1"/>
      <c r="S2021" s="26"/>
    </row>
    <row r="2022" spans="1:19" x14ac:dyDescent="0.2">
      <c r="A2022" s="1"/>
      <c r="S2022" s="26"/>
    </row>
    <row r="2023" spans="1:19" x14ac:dyDescent="0.2">
      <c r="A2023" s="1"/>
      <c r="S2023" s="26"/>
    </row>
    <row r="2024" spans="1:19" x14ac:dyDescent="0.2">
      <c r="A2024" s="1"/>
      <c r="S2024" s="26"/>
    </row>
    <row r="2025" spans="1:19" x14ac:dyDescent="0.2">
      <c r="A2025" s="1"/>
      <c r="S2025" s="26"/>
    </row>
    <row r="2026" spans="1:19" x14ac:dyDescent="0.2">
      <c r="A2026" s="1"/>
      <c r="S2026" s="26"/>
    </row>
    <row r="2027" spans="1:19" x14ac:dyDescent="0.2">
      <c r="A2027" s="1"/>
      <c r="S2027" s="26"/>
    </row>
    <row r="2028" spans="1:19" x14ac:dyDescent="0.2">
      <c r="A2028" s="1"/>
      <c r="S2028" s="26"/>
    </row>
    <row r="2029" spans="1:19" x14ac:dyDescent="0.2">
      <c r="A2029" s="1"/>
      <c r="S2029" s="26"/>
    </row>
    <row r="2030" spans="1:19" x14ac:dyDescent="0.2">
      <c r="A2030" s="1"/>
      <c r="S2030" s="26"/>
    </row>
    <row r="2031" spans="1:19" x14ac:dyDescent="0.2">
      <c r="A2031" s="1"/>
      <c r="S2031" s="26"/>
    </row>
    <row r="2032" spans="1:19" x14ac:dyDescent="0.2">
      <c r="A2032" s="1"/>
      <c r="S2032" s="26"/>
    </row>
    <row r="2033" spans="1:19" x14ac:dyDescent="0.2">
      <c r="A2033" s="1"/>
      <c r="S2033" s="26"/>
    </row>
    <row r="2034" spans="1:19" x14ac:dyDescent="0.2">
      <c r="A2034" s="1"/>
      <c r="S2034" s="26"/>
    </row>
    <row r="2035" spans="1:19" x14ac:dyDescent="0.2">
      <c r="A2035" s="1"/>
      <c r="S2035" s="26"/>
    </row>
    <row r="2036" spans="1:19" x14ac:dyDescent="0.2">
      <c r="A2036" s="1"/>
      <c r="S2036" s="26"/>
    </row>
    <row r="2037" spans="1:19" x14ac:dyDescent="0.2">
      <c r="A2037" s="1"/>
      <c r="S2037" s="26"/>
    </row>
    <row r="2038" spans="1:19" x14ac:dyDescent="0.2">
      <c r="A2038" s="1"/>
      <c r="S2038" s="26"/>
    </row>
    <row r="2039" spans="1:19" x14ac:dyDescent="0.2">
      <c r="A2039" s="1"/>
      <c r="S2039" s="26"/>
    </row>
    <row r="2040" spans="1:19" x14ac:dyDescent="0.2">
      <c r="A2040" s="1"/>
      <c r="S2040" s="26"/>
    </row>
    <row r="2041" spans="1:19" x14ac:dyDescent="0.2">
      <c r="A2041" s="1"/>
      <c r="S2041" s="26"/>
    </row>
    <row r="2042" spans="1:19" x14ac:dyDescent="0.2">
      <c r="A2042" s="1"/>
      <c r="S2042" s="26"/>
    </row>
    <row r="2043" spans="1:19" x14ac:dyDescent="0.2">
      <c r="A2043" s="1"/>
      <c r="S2043" s="26"/>
    </row>
    <row r="2044" spans="1:19" x14ac:dyDescent="0.2">
      <c r="A2044" s="1"/>
      <c r="S2044" s="26"/>
    </row>
    <row r="2045" spans="1:19" x14ac:dyDescent="0.2">
      <c r="A2045" s="1"/>
      <c r="S2045" s="26"/>
    </row>
    <row r="2046" spans="1:19" x14ac:dyDescent="0.2">
      <c r="A2046" s="1"/>
      <c r="S2046" s="26"/>
    </row>
    <row r="2047" spans="1:19" x14ac:dyDescent="0.2">
      <c r="A2047" s="1"/>
      <c r="S2047" s="26"/>
    </row>
    <row r="2048" spans="1:19" x14ac:dyDescent="0.2">
      <c r="A2048" s="1"/>
      <c r="S2048" s="26"/>
    </row>
    <row r="2049" spans="1:19" x14ac:dyDescent="0.2">
      <c r="A2049" s="1"/>
      <c r="S2049" s="26"/>
    </row>
    <row r="2050" spans="1:19" x14ac:dyDescent="0.2">
      <c r="A2050" s="1"/>
      <c r="S2050" s="26"/>
    </row>
    <row r="2051" spans="1:19" x14ac:dyDescent="0.2">
      <c r="A2051" s="1"/>
      <c r="S2051" s="26"/>
    </row>
    <row r="2052" spans="1:19" x14ac:dyDescent="0.2">
      <c r="A2052" s="1"/>
      <c r="S2052" s="26"/>
    </row>
    <row r="2053" spans="1:19" x14ac:dyDescent="0.2">
      <c r="A2053" s="1"/>
      <c r="S2053" s="26"/>
    </row>
    <row r="2054" spans="1:19" x14ac:dyDescent="0.2">
      <c r="A2054" s="1"/>
      <c r="S2054" s="26"/>
    </row>
    <row r="2055" spans="1:19" x14ac:dyDescent="0.2">
      <c r="A2055" s="1"/>
      <c r="S2055" s="26"/>
    </row>
    <row r="2056" spans="1:19" x14ac:dyDescent="0.2">
      <c r="A2056" s="1"/>
      <c r="S2056" s="26"/>
    </row>
    <row r="2057" spans="1:19" x14ac:dyDescent="0.2">
      <c r="A2057" s="1"/>
      <c r="S2057" s="26"/>
    </row>
    <row r="2058" spans="1:19" x14ac:dyDescent="0.2">
      <c r="A2058" s="1"/>
      <c r="S2058" s="26"/>
    </row>
    <row r="2059" spans="1:19" x14ac:dyDescent="0.2">
      <c r="A2059" s="1"/>
      <c r="S2059" s="26"/>
    </row>
    <row r="2060" spans="1:19" x14ac:dyDescent="0.2">
      <c r="A2060" s="1"/>
      <c r="S2060" s="26"/>
    </row>
    <row r="2061" spans="1:19" x14ac:dyDescent="0.2">
      <c r="A2061" s="1"/>
      <c r="S2061" s="26"/>
    </row>
    <row r="2062" spans="1:19" x14ac:dyDescent="0.2">
      <c r="A2062" s="1"/>
      <c r="S2062" s="26"/>
    </row>
    <row r="2063" spans="1:19" x14ac:dyDescent="0.2">
      <c r="A2063" s="1"/>
      <c r="S2063" s="26"/>
    </row>
    <row r="2064" spans="1:19" x14ac:dyDescent="0.2">
      <c r="A2064" s="1"/>
      <c r="S2064" s="26"/>
    </row>
    <row r="2065" spans="1:19" x14ac:dyDescent="0.2">
      <c r="A2065" s="1"/>
      <c r="S2065" s="26"/>
    </row>
    <row r="2066" spans="1:19" x14ac:dyDescent="0.2">
      <c r="A2066" s="1"/>
      <c r="S2066" s="26"/>
    </row>
    <row r="2067" spans="1:19" x14ac:dyDescent="0.2">
      <c r="A2067" s="1"/>
      <c r="S2067" s="26"/>
    </row>
    <row r="2068" spans="1:19" x14ac:dyDescent="0.2">
      <c r="A2068" s="1"/>
      <c r="S2068" s="26"/>
    </row>
    <row r="2069" spans="1:19" x14ac:dyDescent="0.2">
      <c r="A2069" s="1"/>
      <c r="S2069" s="26"/>
    </row>
    <row r="2070" spans="1:19" x14ac:dyDescent="0.2">
      <c r="A2070" s="1"/>
      <c r="S2070" s="26"/>
    </row>
    <row r="2071" spans="1:19" x14ac:dyDescent="0.2">
      <c r="A2071" s="1"/>
      <c r="S2071" s="26"/>
    </row>
    <row r="2072" spans="1:19" x14ac:dyDescent="0.2">
      <c r="A2072" s="1"/>
      <c r="S2072" s="26"/>
    </row>
    <row r="2073" spans="1:19" x14ac:dyDescent="0.2">
      <c r="A2073" s="1"/>
      <c r="S2073" s="26"/>
    </row>
    <row r="2074" spans="1:19" x14ac:dyDescent="0.2">
      <c r="A2074" s="1"/>
      <c r="S2074" s="26"/>
    </row>
    <row r="2075" spans="1:19" x14ac:dyDescent="0.2">
      <c r="A2075" s="1"/>
      <c r="S2075" s="26"/>
    </row>
    <row r="2076" spans="1:19" x14ac:dyDescent="0.2">
      <c r="A2076" s="1"/>
      <c r="S2076" s="26"/>
    </row>
    <row r="2077" spans="1:19" x14ac:dyDescent="0.2">
      <c r="A2077" s="1"/>
      <c r="S2077" s="26"/>
    </row>
    <row r="2078" spans="1:19" x14ac:dyDescent="0.2">
      <c r="A2078" s="1"/>
      <c r="S2078" s="26"/>
    </row>
    <row r="2079" spans="1:19" x14ac:dyDescent="0.2">
      <c r="A2079" s="1"/>
      <c r="S2079" s="26"/>
    </row>
    <row r="2080" spans="1:19" x14ac:dyDescent="0.2">
      <c r="A2080" s="1"/>
      <c r="S2080" s="26"/>
    </row>
    <row r="2081" spans="1:19" x14ac:dyDescent="0.2">
      <c r="A2081" s="1"/>
      <c r="S2081" s="26"/>
    </row>
    <row r="2082" spans="1:19" x14ac:dyDescent="0.2">
      <c r="A2082" s="1"/>
      <c r="S2082" s="26"/>
    </row>
    <row r="2083" spans="1:19" x14ac:dyDescent="0.2">
      <c r="A2083" s="1"/>
      <c r="S2083" s="26"/>
    </row>
    <row r="2084" spans="1:19" x14ac:dyDescent="0.2">
      <c r="A2084" s="1"/>
      <c r="S2084" s="26"/>
    </row>
    <row r="2085" spans="1:19" x14ac:dyDescent="0.2">
      <c r="A2085" s="1"/>
      <c r="S2085" s="26"/>
    </row>
    <row r="2086" spans="1:19" x14ac:dyDescent="0.2">
      <c r="A2086" s="1"/>
      <c r="S2086" s="26"/>
    </row>
    <row r="2087" spans="1:19" x14ac:dyDescent="0.2">
      <c r="A2087" s="1"/>
      <c r="S2087" s="26"/>
    </row>
    <row r="2088" spans="1:19" x14ac:dyDescent="0.2">
      <c r="A2088" s="1"/>
      <c r="S2088" s="26"/>
    </row>
    <row r="2089" spans="1:19" x14ac:dyDescent="0.2">
      <c r="A2089" s="1"/>
      <c r="S2089" s="26"/>
    </row>
    <row r="2090" spans="1:19" x14ac:dyDescent="0.2">
      <c r="A2090" s="1"/>
      <c r="S2090" s="26"/>
    </row>
    <row r="2091" spans="1:19" x14ac:dyDescent="0.2">
      <c r="A2091" s="1"/>
      <c r="S2091" s="26"/>
    </row>
    <row r="2092" spans="1:19" x14ac:dyDescent="0.2">
      <c r="A2092" s="1"/>
      <c r="S2092" s="26"/>
    </row>
    <row r="2093" spans="1:19" x14ac:dyDescent="0.2">
      <c r="A2093" s="1"/>
      <c r="S2093" s="26"/>
    </row>
    <row r="2094" spans="1:19" x14ac:dyDescent="0.2">
      <c r="A2094" s="1"/>
      <c r="S2094" s="26"/>
    </row>
    <row r="2095" spans="1:19" x14ac:dyDescent="0.2">
      <c r="A2095" s="1"/>
      <c r="S2095" s="26"/>
    </row>
    <row r="2096" spans="1:19" x14ac:dyDescent="0.2">
      <c r="A2096" s="1"/>
      <c r="S2096" s="26"/>
    </row>
    <row r="2097" spans="1:19" x14ac:dyDescent="0.2">
      <c r="A2097" s="1"/>
      <c r="S2097" s="26"/>
    </row>
    <row r="2098" spans="1:19" x14ac:dyDescent="0.2">
      <c r="A2098" s="1"/>
      <c r="S2098" s="26"/>
    </row>
    <row r="2099" spans="1:19" x14ac:dyDescent="0.2">
      <c r="A2099" s="1"/>
      <c r="S2099" s="26"/>
    </row>
    <row r="2100" spans="1:19" x14ac:dyDescent="0.2">
      <c r="A2100" s="1"/>
      <c r="S2100" s="26"/>
    </row>
    <row r="2101" spans="1:19" x14ac:dyDescent="0.2">
      <c r="A2101" s="1"/>
      <c r="S2101" s="26"/>
    </row>
    <row r="2102" spans="1:19" x14ac:dyDescent="0.2">
      <c r="A2102" s="1"/>
      <c r="S2102" s="26"/>
    </row>
    <row r="2103" spans="1:19" x14ac:dyDescent="0.2">
      <c r="A2103" s="1"/>
      <c r="S2103" s="26"/>
    </row>
    <row r="2104" spans="1:19" x14ac:dyDescent="0.2">
      <c r="A2104" s="1"/>
      <c r="S2104" s="26"/>
    </row>
    <row r="2105" spans="1:19" x14ac:dyDescent="0.2">
      <c r="A2105" s="1"/>
      <c r="S2105" s="26"/>
    </row>
    <row r="2106" spans="1:19" x14ac:dyDescent="0.2">
      <c r="A2106" s="1"/>
      <c r="S2106" s="26"/>
    </row>
    <row r="2107" spans="1:19" x14ac:dyDescent="0.2">
      <c r="A2107" s="1"/>
      <c r="S2107" s="26"/>
    </row>
    <row r="2108" spans="1:19" x14ac:dyDescent="0.2">
      <c r="A2108" s="1"/>
      <c r="S2108" s="26"/>
    </row>
    <row r="2109" spans="1:19" x14ac:dyDescent="0.2">
      <c r="A2109" s="1"/>
      <c r="S2109" s="26"/>
    </row>
    <row r="2110" spans="1:19" x14ac:dyDescent="0.2">
      <c r="A2110" s="1"/>
      <c r="S2110" s="26"/>
    </row>
    <row r="2111" spans="1:19" x14ac:dyDescent="0.2">
      <c r="A2111" s="1"/>
      <c r="S2111" s="26"/>
    </row>
    <row r="2112" spans="1:19" x14ac:dyDescent="0.2">
      <c r="A2112" s="1"/>
      <c r="S2112" s="26"/>
    </row>
    <row r="2113" spans="1:19" x14ac:dyDescent="0.2">
      <c r="A2113" s="1"/>
      <c r="S2113" s="26"/>
    </row>
    <row r="2114" spans="1:19" x14ac:dyDescent="0.2">
      <c r="A2114" s="1"/>
      <c r="S2114" s="26"/>
    </row>
    <row r="2115" spans="1:19" x14ac:dyDescent="0.2">
      <c r="A2115" s="1"/>
      <c r="S2115" s="26"/>
    </row>
    <row r="2116" spans="1:19" x14ac:dyDescent="0.2">
      <c r="A2116" s="1"/>
      <c r="S2116" s="26"/>
    </row>
    <row r="2117" spans="1:19" x14ac:dyDescent="0.2">
      <c r="A2117" s="1"/>
      <c r="S2117" s="26"/>
    </row>
    <row r="2118" spans="1:19" x14ac:dyDescent="0.2">
      <c r="A2118" s="1"/>
      <c r="S2118" s="26"/>
    </row>
    <row r="2119" spans="1:19" x14ac:dyDescent="0.2">
      <c r="A2119" s="1"/>
      <c r="S2119" s="26"/>
    </row>
    <row r="2120" spans="1:19" x14ac:dyDescent="0.2">
      <c r="A2120" s="1"/>
      <c r="S2120" s="26"/>
    </row>
    <row r="2121" spans="1:19" x14ac:dyDescent="0.2">
      <c r="A2121" s="1"/>
      <c r="S2121" s="26"/>
    </row>
    <row r="2122" spans="1:19" x14ac:dyDescent="0.2">
      <c r="A2122" s="1"/>
      <c r="S2122" s="26"/>
    </row>
    <row r="2123" spans="1:19" x14ac:dyDescent="0.2">
      <c r="A2123" s="1"/>
      <c r="S2123" s="26"/>
    </row>
    <row r="2124" spans="1:19" x14ac:dyDescent="0.2">
      <c r="A2124" s="1"/>
      <c r="S2124" s="26"/>
    </row>
    <row r="2125" spans="1:19" x14ac:dyDescent="0.2">
      <c r="A2125" s="1"/>
      <c r="S2125" s="26"/>
    </row>
    <row r="2126" spans="1:19" x14ac:dyDescent="0.2">
      <c r="A2126" s="1"/>
      <c r="S2126" s="26"/>
    </row>
    <row r="2127" spans="1:19" x14ac:dyDescent="0.2">
      <c r="A2127" s="1"/>
      <c r="S2127" s="26"/>
    </row>
    <row r="2128" spans="1:19" x14ac:dyDescent="0.2">
      <c r="A2128" s="1"/>
      <c r="S2128" s="26"/>
    </row>
    <row r="2129" spans="1:19" x14ac:dyDescent="0.2">
      <c r="A2129" s="1"/>
      <c r="S2129" s="26"/>
    </row>
    <row r="2130" spans="1:19" x14ac:dyDescent="0.2">
      <c r="A2130" s="1"/>
      <c r="S2130" s="26"/>
    </row>
    <row r="2131" spans="1:19" x14ac:dyDescent="0.2">
      <c r="A2131" s="1"/>
      <c r="S2131" s="26"/>
    </row>
    <row r="2132" spans="1:19" x14ac:dyDescent="0.2">
      <c r="A2132" s="1"/>
      <c r="S2132" s="26"/>
    </row>
    <row r="2133" spans="1:19" x14ac:dyDescent="0.2">
      <c r="A2133" s="1"/>
      <c r="S2133" s="26"/>
    </row>
    <row r="2134" spans="1:19" x14ac:dyDescent="0.2">
      <c r="A2134" s="1"/>
      <c r="S2134" s="26"/>
    </row>
    <row r="2135" spans="1:19" x14ac:dyDescent="0.2">
      <c r="A2135" s="1"/>
      <c r="S2135" s="26"/>
    </row>
    <row r="2136" spans="1:19" x14ac:dyDescent="0.2">
      <c r="A2136" s="1"/>
      <c r="S2136" s="26"/>
    </row>
    <row r="2137" spans="1:19" x14ac:dyDescent="0.2">
      <c r="A2137" s="1"/>
      <c r="S2137" s="26"/>
    </row>
    <row r="2138" spans="1:19" x14ac:dyDescent="0.2">
      <c r="A2138" s="1"/>
      <c r="S2138" s="26"/>
    </row>
    <row r="2139" spans="1:19" x14ac:dyDescent="0.2">
      <c r="A2139" s="1"/>
      <c r="S2139" s="26"/>
    </row>
    <row r="2140" spans="1:19" x14ac:dyDescent="0.2">
      <c r="A2140" s="1"/>
      <c r="S2140" s="26"/>
    </row>
    <row r="2141" spans="1:19" x14ac:dyDescent="0.2">
      <c r="A2141" s="1"/>
      <c r="S2141" s="26"/>
    </row>
    <row r="2142" spans="1:19" x14ac:dyDescent="0.2">
      <c r="A2142" s="1"/>
      <c r="S2142" s="26"/>
    </row>
    <row r="2143" spans="1:19" x14ac:dyDescent="0.2">
      <c r="A2143" s="1"/>
      <c r="S2143" s="26"/>
    </row>
    <row r="2144" spans="1:19" x14ac:dyDescent="0.2">
      <c r="A2144" s="1"/>
      <c r="S2144" s="26"/>
    </row>
    <row r="2145" spans="1:19" x14ac:dyDescent="0.2">
      <c r="A2145" s="1"/>
      <c r="S2145" s="26"/>
    </row>
    <row r="2146" spans="1:19" x14ac:dyDescent="0.2">
      <c r="A2146" s="1"/>
      <c r="S2146" s="26"/>
    </row>
    <row r="2147" spans="1:19" x14ac:dyDescent="0.2">
      <c r="A2147" s="1"/>
      <c r="S2147" s="26"/>
    </row>
    <row r="2148" spans="1:19" x14ac:dyDescent="0.2">
      <c r="A2148" s="1"/>
      <c r="S2148" s="26"/>
    </row>
    <row r="2149" spans="1:19" x14ac:dyDescent="0.2">
      <c r="A2149" s="1"/>
      <c r="S2149" s="26"/>
    </row>
    <row r="2150" spans="1:19" x14ac:dyDescent="0.2">
      <c r="A2150" s="1"/>
      <c r="S2150" s="26"/>
    </row>
    <row r="2151" spans="1:19" x14ac:dyDescent="0.2">
      <c r="A2151" s="1"/>
      <c r="S2151" s="26"/>
    </row>
    <row r="2152" spans="1:19" x14ac:dyDescent="0.2">
      <c r="A2152" s="1"/>
      <c r="S2152" s="26"/>
    </row>
    <row r="2153" spans="1:19" x14ac:dyDescent="0.2">
      <c r="A2153" s="1"/>
      <c r="S2153" s="26"/>
    </row>
    <row r="2154" spans="1:19" x14ac:dyDescent="0.2">
      <c r="A2154" s="1"/>
      <c r="S2154" s="26"/>
    </row>
    <row r="2155" spans="1:19" x14ac:dyDescent="0.2">
      <c r="A2155" s="1"/>
      <c r="S2155" s="26"/>
    </row>
    <row r="2156" spans="1:19" x14ac:dyDescent="0.2">
      <c r="A2156" s="1"/>
      <c r="S2156" s="26"/>
    </row>
    <row r="2157" spans="1:19" x14ac:dyDescent="0.2">
      <c r="A2157" s="1"/>
      <c r="S2157" s="26"/>
    </row>
    <row r="2158" spans="1:19" x14ac:dyDescent="0.2">
      <c r="A2158" s="1"/>
      <c r="S2158" s="26"/>
    </row>
    <row r="2159" spans="1:19" x14ac:dyDescent="0.2">
      <c r="A2159" s="1"/>
      <c r="S2159" s="26"/>
    </row>
    <row r="2160" spans="1:19" x14ac:dyDescent="0.2">
      <c r="A2160" s="1"/>
      <c r="S2160" s="26"/>
    </row>
    <row r="2161" spans="1:19" x14ac:dyDescent="0.2">
      <c r="A2161" s="1"/>
      <c r="S2161" s="26"/>
    </row>
    <row r="2162" spans="1:19" x14ac:dyDescent="0.2">
      <c r="A2162" s="1"/>
      <c r="S2162" s="26"/>
    </row>
    <row r="2163" spans="1:19" x14ac:dyDescent="0.2">
      <c r="A2163" s="1"/>
      <c r="S2163" s="26"/>
    </row>
    <row r="2164" spans="1:19" x14ac:dyDescent="0.2">
      <c r="A2164" s="1"/>
      <c r="S2164" s="26"/>
    </row>
    <row r="2165" spans="1:19" x14ac:dyDescent="0.2">
      <c r="A2165" s="1"/>
      <c r="S2165" s="26"/>
    </row>
    <row r="2166" spans="1:19" x14ac:dyDescent="0.2">
      <c r="A2166" s="1"/>
      <c r="S2166" s="26"/>
    </row>
    <row r="2167" spans="1:19" x14ac:dyDescent="0.2">
      <c r="A2167" s="1"/>
      <c r="S2167" s="26"/>
    </row>
    <row r="2168" spans="1:19" x14ac:dyDescent="0.2">
      <c r="A2168" s="1"/>
      <c r="S2168" s="26"/>
    </row>
    <row r="2169" spans="1:19" x14ac:dyDescent="0.2">
      <c r="A2169" s="1"/>
      <c r="S2169" s="26"/>
    </row>
    <row r="2170" spans="1:19" x14ac:dyDescent="0.2">
      <c r="A2170" s="1"/>
      <c r="S2170" s="26"/>
    </row>
    <row r="2171" spans="1:19" x14ac:dyDescent="0.2">
      <c r="A2171" s="1"/>
      <c r="S2171" s="26"/>
    </row>
    <row r="2172" spans="1:19" x14ac:dyDescent="0.2">
      <c r="A2172" s="1"/>
      <c r="S2172" s="26"/>
    </row>
    <row r="2173" spans="1:19" x14ac:dyDescent="0.2">
      <c r="A2173" s="1"/>
      <c r="S2173" s="26"/>
    </row>
    <row r="2174" spans="1:19" x14ac:dyDescent="0.2">
      <c r="A2174" s="1"/>
      <c r="S2174" s="26"/>
    </row>
    <row r="2175" spans="1:19" x14ac:dyDescent="0.2">
      <c r="A2175" s="1"/>
      <c r="S2175" s="26"/>
    </row>
    <row r="2176" spans="1:19" x14ac:dyDescent="0.2">
      <c r="A2176" s="1"/>
      <c r="S2176" s="26"/>
    </row>
    <row r="2177" spans="1:19" x14ac:dyDescent="0.2">
      <c r="A2177" s="1"/>
      <c r="S2177" s="26"/>
    </row>
    <row r="2178" spans="1:19" x14ac:dyDescent="0.2">
      <c r="A2178" s="1"/>
      <c r="S2178" s="26"/>
    </row>
    <row r="2179" spans="1:19" x14ac:dyDescent="0.2">
      <c r="A2179" s="1"/>
      <c r="S2179" s="26"/>
    </row>
    <row r="2180" spans="1:19" x14ac:dyDescent="0.2">
      <c r="A2180" s="1"/>
      <c r="S2180" s="26"/>
    </row>
    <row r="2181" spans="1:19" x14ac:dyDescent="0.2">
      <c r="A2181" s="1"/>
      <c r="S2181" s="26"/>
    </row>
    <row r="2182" spans="1:19" x14ac:dyDescent="0.2">
      <c r="A2182" s="1"/>
      <c r="S2182" s="26"/>
    </row>
    <row r="2183" spans="1:19" x14ac:dyDescent="0.2">
      <c r="A2183" s="1"/>
      <c r="S2183" s="26"/>
    </row>
    <row r="2184" spans="1:19" x14ac:dyDescent="0.2">
      <c r="A2184" s="1"/>
      <c r="S2184" s="26"/>
    </row>
    <row r="2185" spans="1:19" x14ac:dyDescent="0.2">
      <c r="A2185" s="1"/>
      <c r="S2185" s="26"/>
    </row>
    <row r="2186" spans="1:19" x14ac:dyDescent="0.2">
      <c r="A2186" s="1"/>
      <c r="S2186" s="26"/>
    </row>
    <row r="2187" spans="1:19" x14ac:dyDescent="0.2">
      <c r="A2187" s="1"/>
      <c r="S2187" s="26"/>
    </row>
    <row r="2188" spans="1:19" x14ac:dyDescent="0.2">
      <c r="A2188" s="1"/>
      <c r="S2188" s="26"/>
    </row>
    <row r="2189" spans="1:19" x14ac:dyDescent="0.2">
      <c r="A2189" s="1"/>
      <c r="S2189" s="26"/>
    </row>
    <row r="2190" spans="1:19" x14ac:dyDescent="0.2">
      <c r="A2190" s="1"/>
      <c r="S2190" s="26"/>
    </row>
    <row r="2191" spans="1:19" x14ac:dyDescent="0.2">
      <c r="A2191" s="1"/>
      <c r="S2191" s="26"/>
    </row>
    <row r="2192" spans="1:19" x14ac:dyDescent="0.2">
      <c r="A2192" s="1"/>
      <c r="S2192" s="26"/>
    </row>
    <row r="2193" spans="1:19" x14ac:dyDescent="0.2">
      <c r="A2193" s="1"/>
      <c r="S2193" s="26"/>
    </row>
    <row r="2194" spans="1:19" x14ac:dyDescent="0.2">
      <c r="A2194" s="1"/>
      <c r="S2194" s="26"/>
    </row>
    <row r="2195" spans="1:19" x14ac:dyDescent="0.2">
      <c r="A2195" s="1"/>
      <c r="S2195" s="26"/>
    </row>
    <row r="2196" spans="1:19" x14ac:dyDescent="0.2">
      <c r="A2196" s="1"/>
      <c r="S2196" s="26"/>
    </row>
    <row r="2197" spans="1:19" x14ac:dyDescent="0.2">
      <c r="A2197" s="1"/>
      <c r="S2197" s="26"/>
    </row>
    <row r="2198" spans="1:19" x14ac:dyDescent="0.2">
      <c r="A2198" s="1"/>
      <c r="S2198" s="26"/>
    </row>
    <row r="2199" spans="1:19" x14ac:dyDescent="0.2">
      <c r="A2199" s="1"/>
      <c r="S2199" s="26"/>
    </row>
    <row r="2200" spans="1:19" x14ac:dyDescent="0.2">
      <c r="A2200" s="1"/>
      <c r="S2200" s="26"/>
    </row>
    <row r="2201" spans="1:19" x14ac:dyDescent="0.2">
      <c r="A2201" s="1"/>
      <c r="S2201" s="26"/>
    </row>
    <row r="2202" spans="1:19" x14ac:dyDescent="0.2">
      <c r="A2202" s="1"/>
      <c r="S2202" s="26"/>
    </row>
    <row r="2203" spans="1:19" x14ac:dyDescent="0.2">
      <c r="A2203" s="1"/>
      <c r="S2203" s="26"/>
    </row>
    <row r="2204" spans="1:19" x14ac:dyDescent="0.2">
      <c r="A2204" s="1"/>
      <c r="S2204" s="26"/>
    </row>
    <row r="2205" spans="1:19" x14ac:dyDescent="0.2">
      <c r="A2205" s="1"/>
      <c r="S2205" s="26"/>
    </row>
    <row r="2206" spans="1:19" x14ac:dyDescent="0.2">
      <c r="A2206" s="1"/>
      <c r="S2206" s="26"/>
    </row>
    <row r="2207" spans="1:19" x14ac:dyDescent="0.2">
      <c r="A2207" s="1"/>
      <c r="S2207" s="26"/>
    </row>
    <row r="2208" spans="1:19" x14ac:dyDescent="0.2">
      <c r="A2208" s="1"/>
      <c r="S2208" s="26"/>
    </row>
    <row r="2209" spans="1:19" x14ac:dyDescent="0.2">
      <c r="A2209" s="1"/>
      <c r="S2209" s="26"/>
    </row>
    <row r="2210" spans="1:19" x14ac:dyDescent="0.2">
      <c r="A2210" s="1"/>
      <c r="S2210" s="26"/>
    </row>
    <row r="2211" spans="1:19" x14ac:dyDescent="0.2">
      <c r="A2211" s="1"/>
      <c r="S2211" s="26"/>
    </row>
    <row r="2212" spans="1:19" x14ac:dyDescent="0.2">
      <c r="A2212" s="1"/>
      <c r="S2212" s="26"/>
    </row>
    <row r="2213" spans="1:19" x14ac:dyDescent="0.2">
      <c r="A2213" s="1"/>
      <c r="S2213" s="26"/>
    </row>
    <row r="2214" spans="1:19" x14ac:dyDescent="0.2">
      <c r="A2214" s="1"/>
      <c r="S2214" s="26"/>
    </row>
    <row r="2215" spans="1:19" x14ac:dyDescent="0.2">
      <c r="A2215" s="1"/>
      <c r="S2215" s="26"/>
    </row>
    <row r="2216" spans="1:19" x14ac:dyDescent="0.2">
      <c r="A2216" s="1"/>
      <c r="S2216" s="26"/>
    </row>
    <row r="2217" spans="1:19" x14ac:dyDescent="0.2">
      <c r="A2217" s="1"/>
      <c r="S2217" s="26"/>
    </row>
    <row r="2218" spans="1:19" x14ac:dyDescent="0.2">
      <c r="A2218" s="1"/>
      <c r="S2218" s="26"/>
    </row>
    <row r="2219" spans="1:19" x14ac:dyDescent="0.2">
      <c r="A2219" s="1"/>
      <c r="S2219" s="26"/>
    </row>
    <row r="2220" spans="1:19" x14ac:dyDescent="0.2">
      <c r="A2220" s="1"/>
      <c r="S2220" s="26"/>
    </row>
    <row r="2221" spans="1:19" x14ac:dyDescent="0.2">
      <c r="A2221" s="1"/>
      <c r="S2221" s="26"/>
    </row>
    <row r="2222" spans="1:19" x14ac:dyDescent="0.2">
      <c r="A2222" s="1"/>
      <c r="S2222" s="26"/>
    </row>
    <row r="2223" spans="1:19" x14ac:dyDescent="0.2">
      <c r="A2223" s="1"/>
      <c r="S2223" s="26"/>
    </row>
    <row r="2224" spans="1:19" x14ac:dyDescent="0.2">
      <c r="A2224" s="1"/>
      <c r="S2224" s="26"/>
    </row>
    <row r="2225" spans="1:19" x14ac:dyDescent="0.2">
      <c r="A2225" s="1"/>
      <c r="S2225" s="26"/>
    </row>
    <row r="2226" spans="1:19" x14ac:dyDescent="0.2">
      <c r="A2226" s="1"/>
      <c r="S2226" s="26"/>
    </row>
    <row r="2227" spans="1:19" x14ac:dyDescent="0.2">
      <c r="A2227" s="1"/>
      <c r="S2227" s="26"/>
    </row>
    <row r="2228" spans="1:19" x14ac:dyDescent="0.2">
      <c r="A2228" s="1"/>
      <c r="S2228" s="26"/>
    </row>
    <row r="2229" spans="1:19" x14ac:dyDescent="0.2">
      <c r="A2229" s="1"/>
      <c r="S2229" s="26"/>
    </row>
    <row r="2230" spans="1:19" x14ac:dyDescent="0.2">
      <c r="A2230" s="1"/>
      <c r="S2230" s="26"/>
    </row>
    <row r="2231" spans="1:19" x14ac:dyDescent="0.2">
      <c r="A2231" s="1"/>
      <c r="S2231" s="26"/>
    </row>
    <row r="2232" spans="1:19" x14ac:dyDescent="0.2">
      <c r="A2232" s="1"/>
      <c r="S2232" s="26"/>
    </row>
    <row r="2233" spans="1:19" x14ac:dyDescent="0.2">
      <c r="A2233" s="1"/>
      <c r="S2233" s="26"/>
    </row>
    <row r="2234" spans="1:19" x14ac:dyDescent="0.2">
      <c r="A2234" s="1"/>
      <c r="S2234" s="26"/>
    </row>
    <row r="2235" spans="1:19" x14ac:dyDescent="0.2">
      <c r="A2235" s="1"/>
      <c r="S2235" s="26"/>
    </row>
    <row r="2236" spans="1:19" x14ac:dyDescent="0.2">
      <c r="A2236" s="1"/>
      <c r="S2236" s="26"/>
    </row>
    <row r="2237" spans="1:19" x14ac:dyDescent="0.2">
      <c r="A2237" s="1"/>
      <c r="S2237" s="26"/>
    </row>
    <row r="2238" spans="1:19" x14ac:dyDescent="0.2">
      <c r="A2238" s="1"/>
      <c r="S2238" s="26"/>
    </row>
    <row r="2239" spans="1:19" x14ac:dyDescent="0.2">
      <c r="A2239" s="1"/>
      <c r="S2239" s="26"/>
    </row>
    <row r="2240" spans="1:19" x14ac:dyDescent="0.2">
      <c r="A2240" s="1"/>
      <c r="S2240" s="26"/>
    </row>
    <row r="2241" spans="1:19" x14ac:dyDescent="0.2">
      <c r="A2241" s="1"/>
      <c r="S2241" s="26"/>
    </row>
    <row r="2242" spans="1:19" x14ac:dyDescent="0.2">
      <c r="A2242" s="1"/>
      <c r="S2242" s="26"/>
    </row>
    <row r="2243" spans="1:19" x14ac:dyDescent="0.2">
      <c r="A2243" s="1"/>
      <c r="S2243" s="26"/>
    </row>
    <row r="2244" spans="1:19" x14ac:dyDescent="0.2">
      <c r="A2244" s="1"/>
      <c r="S2244" s="26"/>
    </row>
    <row r="2245" spans="1:19" x14ac:dyDescent="0.2">
      <c r="A2245" s="1"/>
      <c r="S2245" s="26"/>
    </row>
    <row r="2246" spans="1:19" x14ac:dyDescent="0.2">
      <c r="A2246" s="1"/>
      <c r="S2246" s="26"/>
    </row>
    <row r="2247" spans="1:19" x14ac:dyDescent="0.2">
      <c r="A2247" s="1"/>
      <c r="S2247" s="26"/>
    </row>
    <row r="2248" spans="1:19" x14ac:dyDescent="0.2">
      <c r="A2248" s="1"/>
      <c r="S2248" s="26"/>
    </row>
    <row r="2249" spans="1:19" x14ac:dyDescent="0.2">
      <c r="A2249" s="1"/>
      <c r="S2249" s="26"/>
    </row>
    <row r="2250" spans="1:19" x14ac:dyDescent="0.2">
      <c r="A2250" s="1"/>
      <c r="S2250" s="26"/>
    </row>
    <row r="2251" spans="1:19" x14ac:dyDescent="0.2">
      <c r="A2251" s="1"/>
      <c r="S2251" s="26"/>
    </row>
    <row r="2252" spans="1:19" x14ac:dyDescent="0.2">
      <c r="A2252" s="1"/>
      <c r="S2252" s="26"/>
    </row>
    <row r="2253" spans="1:19" x14ac:dyDescent="0.2">
      <c r="A2253" s="1"/>
      <c r="S2253" s="26"/>
    </row>
    <row r="2254" spans="1:19" x14ac:dyDescent="0.2">
      <c r="A2254" s="1"/>
      <c r="S2254" s="26"/>
    </row>
    <row r="2255" spans="1:19" x14ac:dyDescent="0.2">
      <c r="A2255" s="1"/>
      <c r="S2255" s="26"/>
    </row>
    <row r="2256" spans="1:19" x14ac:dyDescent="0.2">
      <c r="A2256" s="1"/>
      <c r="S2256" s="26"/>
    </row>
    <row r="2257" spans="1:19" x14ac:dyDescent="0.2">
      <c r="A2257" s="1"/>
      <c r="S2257" s="26"/>
    </row>
    <row r="2258" spans="1:19" x14ac:dyDescent="0.2">
      <c r="A2258" s="1"/>
      <c r="S2258" s="26"/>
    </row>
    <row r="2259" spans="1:19" x14ac:dyDescent="0.2">
      <c r="A2259" s="1"/>
      <c r="S2259" s="26"/>
    </row>
    <row r="2260" spans="1:19" x14ac:dyDescent="0.2">
      <c r="A2260" s="1"/>
      <c r="S2260" s="26"/>
    </row>
    <row r="2261" spans="1:19" x14ac:dyDescent="0.2">
      <c r="A2261" s="1"/>
      <c r="S2261" s="26"/>
    </row>
    <row r="2262" spans="1:19" x14ac:dyDescent="0.2">
      <c r="A2262" s="1"/>
      <c r="S2262" s="26"/>
    </row>
    <row r="2263" spans="1:19" x14ac:dyDescent="0.2">
      <c r="A2263" s="1"/>
      <c r="S2263" s="26"/>
    </row>
    <row r="2264" spans="1:19" x14ac:dyDescent="0.2">
      <c r="A2264" s="1"/>
      <c r="S2264" s="26"/>
    </row>
    <row r="2265" spans="1:19" x14ac:dyDescent="0.2">
      <c r="A2265" s="1"/>
      <c r="S2265" s="26"/>
    </row>
    <row r="2266" spans="1:19" x14ac:dyDescent="0.2">
      <c r="A2266" s="1"/>
      <c r="S2266" s="26"/>
    </row>
    <row r="2267" spans="1:19" x14ac:dyDescent="0.2">
      <c r="A2267" s="1"/>
      <c r="S2267" s="26"/>
    </row>
    <row r="2268" spans="1:19" x14ac:dyDescent="0.2">
      <c r="A2268" s="1"/>
      <c r="S2268" s="26"/>
    </row>
    <row r="2269" spans="1:19" x14ac:dyDescent="0.2">
      <c r="A2269" s="1"/>
      <c r="S2269" s="26"/>
    </row>
    <row r="2270" spans="1:19" x14ac:dyDescent="0.2">
      <c r="A2270" s="1"/>
      <c r="S2270" s="26"/>
    </row>
    <row r="2271" spans="1:19" x14ac:dyDescent="0.2">
      <c r="A2271" s="1"/>
      <c r="S2271" s="26"/>
    </row>
    <row r="2272" spans="1:19" x14ac:dyDescent="0.2">
      <c r="A2272" s="1"/>
      <c r="S2272" s="26"/>
    </row>
    <row r="2273" spans="1:19" x14ac:dyDescent="0.2">
      <c r="A2273" s="1"/>
      <c r="S2273" s="26"/>
    </row>
    <row r="2274" spans="1:19" x14ac:dyDescent="0.2">
      <c r="A2274" s="1"/>
      <c r="S2274" s="26"/>
    </row>
    <row r="2275" spans="1:19" x14ac:dyDescent="0.2">
      <c r="A2275" s="1"/>
      <c r="S2275" s="26"/>
    </row>
    <row r="2276" spans="1:19" x14ac:dyDescent="0.2">
      <c r="A2276" s="1"/>
      <c r="S2276" s="26"/>
    </row>
    <row r="2277" spans="1:19" x14ac:dyDescent="0.2">
      <c r="A2277" s="1"/>
      <c r="S2277" s="26"/>
    </row>
    <row r="2278" spans="1:19" x14ac:dyDescent="0.2">
      <c r="A2278" s="1"/>
      <c r="S2278" s="26"/>
    </row>
    <row r="2279" spans="1:19" x14ac:dyDescent="0.2">
      <c r="A2279" s="1"/>
      <c r="S2279" s="26"/>
    </row>
    <row r="2280" spans="1:19" x14ac:dyDescent="0.2">
      <c r="A2280" s="1"/>
      <c r="S2280" s="26"/>
    </row>
    <row r="2281" spans="1:19" x14ac:dyDescent="0.2">
      <c r="A2281" s="1"/>
      <c r="S2281" s="26"/>
    </row>
    <row r="2282" spans="1:19" x14ac:dyDescent="0.2">
      <c r="A2282" s="1"/>
      <c r="S2282" s="26"/>
    </row>
    <row r="2283" spans="1:19" x14ac:dyDescent="0.2">
      <c r="A2283" s="1"/>
      <c r="S2283" s="26"/>
    </row>
    <row r="2284" spans="1:19" x14ac:dyDescent="0.2">
      <c r="A2284" s="1"/>
      <c r="S2284" s="26"/>
    </row>
    <row r="2285" spans="1:19" x14ac:dyDescent="0.2">
      <c r="A2285" s="1"/>
      <c r="S2285" s="26"/>
    </row>
    <row r="2286" spans="1:19" x14ac:dyDescent="0.2">
      <c r="A2286" s="1"/>
      <c r="S2286" s="26"/>
    </row>
    <row r="2287" spans="1:19" x14ac:dyDescent="0.2">
      <c r="A2287" s="1"/>
      <c r="S2287" s="26"/>
    </row>
    <row r="2288" spans="1:19" x14ac:dyDescent="0.2">
      <c r="A2288" s="1"/>
      <c r="S2288" s="26"/>
    </row>
    <row r="2289" spans="1:19" x14ac:dyDescent="0.2">
      <c r="A2289" s="1"/>
      <c r="S2289" s="26"/>
    </row>
    <row r="2290" spans="1:19" x14ac:dyDescent="0.2">
      <c r="A2290" s="1"/>
      <c r="S2290" s="26"/>
    </row>
    <row r="2291" spans="1:19" x14ac:dyDescent="0.2">
      <c r="A2291" s="1"/>
      <c r="S2291" s="26"/>
    </row>
    <row r="2292" spans="1:19" x14ac:dyDescent="0.2">
      <c r="A2292" s="1"/>
      <c r="S2292" s="26"/>
    </row>
    <row r="2293" spans="1:19" x14ac:dyDescent="0.2">
      <c r="A2293" s="1"/>
      <c r="S2293" s="26"/>
    </row>
    <row r="2294" spans="1:19" x14ac:dyDescent="0.2">
      <c r="A2294" s="1"/>
      <c r="S2294" s="26"/>
    </row>
    <row r="2295" spans="1:19" x14ac:dyDescent="0.2">
      <c r="A2295" s="1"/>
      <c r="S2295" s="26"/>
    </row>
    <row r="2296" spans="1:19" x14ac:dyDescent="0.2">
      <c r="A2296" s="1"/>
      <c r="S2296" s="26"/>
    </row>
    <row r="2297" spans="1:19" x14ac:dyDescent="0.2">
      <c r="A2297" s="1"/>
      <c r="S2297" s="26"/>
    </row>
    <row r="2298" spans="1:19" x14ac:dyDescent="0.2">
      <c r="A2298" s="1"/>
      <c r="S2298" s="26"/>
    </row>
    <row r="2299" spans="1:19" x14ac:dyDescent="0.2">
      <c r="A2299" s="1"/>
      <c r="S2299" s="26"/>
    </row>
    <row r="2300" spans="1:19" x14ac:dyDescent="0.2">
      <c r="A2300" s="1"/>
      <c r="S2300" s="26"/>
    </row>
    <row r="2301" spans="1:19" x14ac:dyDescent="0.2">
      <c r="A2301" s="1"/>
      <c r="S2301" s="26"/>
    </row>
    <row r="2302" spans="1:19" x14ac:dyDescent="0.2">
      <c r="A2302" s="1"/>
      <c r="S2302" s="26"/>
    </row>
    <row r="2303" spans="1:19" x14ac:dyDescent="0.2">
      <c r="A2303" s="1"/>
      <c r="S2303" s="26"/>
    </row>
    <row r="2304" spans="1:19" x14ac:dyDescent="0.2">
      <c r="A2304" s="1"/>
      <c r="S2304" s="26"/>
    </row>
    <row r="2305" spans="1:19" x14ac:dyDescent="0.2">
      <c r="A2305" s="1"/>
      <c r="S2305" s="26"/>
    </row>
    <row r="2306" spans="1:19" x14ac:dyDescent="0.2">
      <c r="A2306" s="1"/>
      <c r="S2306" s="26"/>
    </row>
    <row r="2307" spans="1:19" x14ac:dyDescent="0.2">
      <c r="A2307" s="1"/>
      <c r="S2307" s="26"/>
    </row>
    <row r="2308" spans="1:19" x14ac:dyDescent="0.2">
      <c r="A2308" s="1"/>
      <c r="S2308" s="26"/>
    </row>
    <row r="2309" spans="1:19" x14ac:dyDescent="0.2">
      <c r="A2309" s="1"/>
      <c r="S2309" s="26"/>
    </row>
    <row r="2310" spans="1:19" x14ac:dyDescent="0.2">
      <c r="A2310" s="1"/>
      <c r="S2310" s="26"/>
    </row>
    <row r="2311" spans="1:19" x14ac:dyDescent="0.2">
      <c r="A2311" s="1"/>
      <c r="S2311" s="26"/>
    </row>
    <row r="2312" spans="1:19" x14ac:dyDescent="0.2">
      <c r="A2312" s="1"/>
      <c r="S2312" s="26"/>
    </row>
    <row r="2313" spans="1:19" x14ac:dyDescent="0.2">
      <c r="A2313" s="1"/>
      <c r="S2313" s="26"/>
    </row>
    <row r="2314" spans="1:19" x14ac:dyDescent="0.2">
      <c r="A2314" s="1"/>
      <c r="S2314" s="26"/>
    </row>
    <row r="2315" spans="1:19" x14ac:dyDescent="0.2">
      <c r="A2315" s="1"/>
      <c r="S2315" s="26"/>
    </row>
    <row r="2316" spans="1:19" x14ac:dyDescent="0.2">
      <c r="A2316" s="1"/>
      <c r="S2316" s="26"/>
    </row>
    <row r="2317" spans="1:19" x14ac:dyDescent="0.2">
      <c r="A2317" s="1"/>
      <c r="S2317" s="26"/>
    </row>
    <row r="2318" spans="1:19" x14ac:dyDescent="0.2">
      <c r="A2318" s="1"/>
      <c r="S2318" s="26"/>
    </row>
    <row r="2319" spans="1:19" x14ac:dyDescent="0.2">
      <c r="A2319" s="1"/>
      <c r="S2319" s="26"/>
    </row>
    <row r="2320" spans="1:19" x14ac:dyDescent="0.2">
      <c r="A2320" s="1"/>
      <c r="S2320" s="26"/>
    </row>
    <row r="2321" spans="1:19" x14ac:dyDescent="0.2">
      <c r="A2321" s="1"/>
      <c r="S2321" s="26"/>
    </row>
    <row r="2322" spans="1:19" x14ac:dyDescent="0.2">
      <c r="A2322" s="1"/>
      <c r="S2322" s="26"/>
    </row>
    <row r="2323" spans="1:19" x14ac:dyDescent="0.2">
      <c r="A2323" s="1"/>
      <c r="S2323" s="26"/>
    </row>
    <row r="2324" spans="1:19" x14ac:dyDescent="0.2">
      <c r="A2324" s="1"/>
      <c r="S2324" s="26"/>
    </row>
    <row r="2325" spans="1:19" x14ac:dyDescent="0.2">
      <c r="A2325" s="1"/>
      <c r="S2325" s="26"/>
    </row>
    <row r="2326" spans="1:19" x14ac:dyDescent="0.2">
      <c r="A2326" s="1"/>
      <c r="S2326" s="26"/>
    </row>
    <row r="2327" spans="1:19" x14ac:dyDescent="0.2">
      <c r="A2327" s="1"/>
      <c r="S2327" s="26"/>
    </row>
    <row r="2328" spans="1:19" x14ac:dyDescent="0.2">
      <c r="A2328" s="1"/>
      <c r="S2328" s="26"/>
    </row>
    <row r="2329" spans="1:19" x14ac:dyDescent="0.2">
      <c r="A2329" s="1"/>
      <c r="S2329" s="26"/>
    </row>
    <row r="2330" spans="1:19" x14ac:dyDescent="0.2">
      <c r="A2330" s="1"/>
      <c r="S2330" s="26"/>
    </row>
    <row r="2331" spans="1:19" x14ac:dyDescent="0.2">
      <c r="A2331" s="1"/>
      <c r="S2331" s="26"/>
    </row>
    <row r="2332" spans="1:19" x14ac:dyDescent="0.2">
      <c r="A2332" s="1"/>
      <c r="S2332" s="26"/>
    </row>
    <row r="2333" spans="1:19" x14ac:dyDescent="0.2">
      <c r="A2333" s="1"/>
      <c r="S2333" s="26"/>
    </row>
    <row r="2334" spans="1:19" x14ac:dyDescent="0.2">
      <c r="A2334" s="1"/>
      <c r="S2334" s="26"/>
    </row>
    <row r="2335" spans="1:19" x14ac:dyDescent="0.2">
      <c r="A2335" s="1"/>
      <c r="S2335" s="26"/>
    </row>
    <row r="2336" spans="1:19" x14ac:dyDescent="0.2">
      <c r="A2336" s="1"/>
      <c r="S2336" s="26"/>
    </row>
    <row r="2337" spans="1:19" x14ac:dyDescent="0.2">
      <c r="A2337" s="1"/>
      <c r="S2337" s="26"/>
    </row>
    <row r="2338" spans="1:19" x14ac:dyDescent="0.2">
      <c r="A2338" s="1"/>
      <c r="S2338" s="26"/>
    </row>
    <row r="2339" spans="1:19" x14ac:dyDescent="0.2">
      <c r="A2339" s="1"/>
      <c r="S2339" s="26"/>
    </row>
    <row r="2340" spans="1:19" x14ac:dyDescent="0.2">
      <c r="A2340" s="1"/>
      <c r="S2340" s="26"/>
    </row>
    <row r="2341" spans="1:19" x14ac:dyDescent="0.2">
      <c r="A2341" s="1"/>
      <c r="S2341" s="26"/>
    </row>
    <row r="2342" spans="1:19" x14ac:dyDescent="0.2">
      <c r="A2342" s="1"/>
      <c r="S2342" s="26"/>
    </row>
    <row r="2343" spans="1:19" x14ac:dyDescent="0.2">
      <c r="A2343" s="1"/>
      <c r="S2343" s="26"/>
    </row>
    <row r="2344" spans="1:19" x14ac:dyDescent="0.2">
      <c r="A2344" s="1"/>
      <c r="S2344" s="26"/>
    </row>
    <row r="2345" spans="1:19" x14ac:dyDescent="0.2">
      <c r="A2345" s="1"/>
      <c r="S2345" s="26"/>
    </row>
    <row r="2346" spans="1:19" x14ac:dyDescent="0.2">
      <c r="A2346" s="1"/>
      <c r="S2346" s="26"/>
    </row>
    <row r="2347" spans="1:19" x14ac:dyDescent="0.2">
      <c r="A2347" s="1"/>
      <c r="S2347" s="26"/>
    </row>
    <row r="2348" spans="1:19" x14ac:dyDescent="0.2">
      <c r="A2348" s="1"/>
      <c r="S2348" s="26"/>
    </row>
    <row r="2349" spans="1:19" x14ac:dyDescent="0.2">
      <c r="A2349" s="1"/>
      <c r="S2349" s="26"/>
    </row>
    <row r="2350" spans="1:19" x14ac:dyDescent="0.2">
      <c r="A2350" s="1"/>
      <c r="S2350" s="26"/>
    </row>
    <row r="2351" spans="1:19" x14ac:dyDescent="0.2">
      <c r="A2351" s="1"/>
      <c r="S2351" s="26"/>
    </row>
    <row r="2352" spans="1:19" x14ac:dyDescent="0.2">
      <c r="A2352" s="1"/>
      <c r="S2352" s="26"/>
    </row>
    <row r="2353" spans="1:19" x14ac:dyDescent="0.2">
      <c r="A2353" s="1"/>
      <c r="S2353" s="26"/>
    </row>
    <row r="2354" spans="1:19" x14ac:dyDescent="0.2">
      <c r="A2354" s="1"/>
      <c r="S2354" s="26"/>
    </row>
    <row r="2355" spans="1:19" x14ac:dyDescent="0.2">
      <c r="A2355" s="1"/>
      <c r="S2355" s="26"/>
    </row>
    <row r="2356" spans="1:19" x14ac:dyDescent="0.2">
      <c r="A2356" s="1"/>
      <c r="S2356" s="26"/>
    </row>
    <row r="2357" spans="1:19" x14ac:dyDescent="0.2">
      <c r="A2357" s="1"/>
      <c r="S2357" s="26"/>
    </row>
    <row r="2358" spans="1:19" x14ac:dyDescent="0.2">
      <c r="A2358" s="1"/>
      <c r="S2358" s="26"/>
    </row>
    <row r="2359" spans="1:19" x14ac:dyDescent="0.2">
      <c r="A2359" s="1"/>
      <c r="S2359" s="26"/>
    </row>
    <row r="2360" spans="1:19" x14ac:dyDescent="0.2">
      <c r="A2360" s="1"/>
      <c r="S2360" s="26"/>
    </row>
    <row r="2361" spans="1:19" x14ac:dyDescent="0.2">
      <c r="A2361" s="1"/>
      <c r="S2361" s="26"/>
    </row>
    <row r="2362" spans="1:19" x14ac:dyDescent="0.2">
      <c r="A2362" s="1"/>
      <c r="S2362" s="26"/>
    </row>
    <row r="2363" spans="1:19" x14ac:dyDescent="0.2">
      <c r="A2363" s="1"/>
      <c r="S2363" s="26"/>
    </row>
    <row r="2364" spans="1:19" x14ac:dyDescent="0.2">
      <c r="A2364" s="1"/>
      <c r="S2364" s="26"/>
    </row>
    <row r="2365" spans="1:19" x14ac:dyDescent="0.2">
      <c r="A2365" s="1"/>
      <c r="S2365" s="26"/>
    </row>
    <row r="2366" spans="1:19" x14ac:dyDescent="0.2">
      <c r="A2366" s="1"/>
      <c r="S2366" s="26"/>
    </row>
    <row r="2367" spans="1:19" x14ac:dyDescent="0.2">
      <c r="A2367" s="1"/>
      <c r="S2367" s="26"/>
    </row>
    <row r="2368" spans="1:19" x14ac:dyDescent="0.2">
      <c r="A2368" s="1"/>
      <c r="S2368" s="26"/>
    </row>
    <row r="2369" spans="1:19" x14ac:dyDescent="0.2">
      <c r="A2369" s="1"/>
      <c r="S2369" s="26"/>
    </row>
    <row r="2370" spans="1:19" x14ac:dyDescent="0.2">
      <c r="A2370" s="1"/>
      <c r="S2370" s="26"/>
    </row>
    <row r="2371" spans="1:19" x14ac:dyDescent="0.2">
      <c r="A2371" s="1"/>
      <c r="S2371" s="26"/>
    </row>
    <row r="2372" spans="1:19" x14ac:dyDescent="0.2">
      <c r="A2372" s="1"/>
      <c r="S2372" s="26"/>
    </row>
    <row r="2373" spans="1:19" x14ac:dyDescent="0.2">
      <c r="A2373" s="1"/>
      <c r="S2373" s="26"/>
    </row>
    <row r="2374" spans="1:19" x14ac:dyDescent="0.2">
      <c r="A2374" s="1"/>
      <c r="S2374" s="26"/>
    </row>
    <row r="2375" spans="1:19" x14ac:dyDescent="0.2">
      <c r="A2375" s="1"/>
      <c r="S2375" s="26"/>
    </row>
    <row r="2376" spans="1:19" x14ac:dyDescent="0.2">
      <c r="A2376" s="1"/>
      <c r="S2376" s="26"/>
    </row>
    <row r="2377" spans="1:19" x14ac:dyDescent="0.2">
      <c r="A2377" s="1"/>
      <c r="S2377" s="26"/>
    </row>
    <row r="2378" spans="1:19" x14ac:dyDescent="0.2">
      <c r="A2378" s="1"/>
      <c r="S2378" s="26"/>
    </row>
    <row r="2379" spans="1:19" x14ac:dyDescent="0.2">
      <c r="A2379" s="1"/>
      <c r="S2379" s="26"/>
    </row>
    <row r="2380" spans="1:19" x14ac:dyDescent="0.2">
      <c r="A2380" s="1"/>
      <c r="S2380" s="26"/>
    </row>
    <row r="2381" spans="1:19" x14ac:dyDescent="0.2">
      <c r="A2381" s="1"/>
      <c r="S2381" s="26"/>
    </row>
    <row r="2382" spans="1:19" x14ac:dyDescent="0.2">
      <c r="A2382" s="1"/>
      <c r="S2382" s="26"/>
    </row>
    <row r="2383" spans="1:19" x14ac:dyDescent="0.2">
      <c r="A2383" s="1"/>
      <c r="S2383" s="26"/>
    </row>
    <row r="2384" spans="1:19" x14ac:dyDescent="0.2">
      <c r="A2384" s="1"/>
      <c r="S2384" s="26"/>
    </row>
    <row r="2385" spans="1:19" x14ac:dyDescent="0.2">
      <c r="A2385" s="1"/>
      <c r="S2385" s="26"/>
    </row>
    <row r="2386" spans="1:19" x14ac:dyDescent="0.2">
      <c r="A2386" s="1"/>
      <c r="S2386" s="26"/>
    </row>
    <row r="2387" spans="1:19" x14ac:dyDescent="0.2">
      <c r="A2387" s="1"/>
      <c r="S2387" s="26"/>
    </row>
    <row r="2388" spans="1:19" x14ac:dyDescent="0.2">
      <c r="A2388" s="1"/>
      <c r="S2388" s="26"/>
    </row>
    <row r="2389" spans="1:19" x14ac:dyDescent="0.2">
      <c r="A2389" s="1"/>
      <c r="S2389" s="26"/>
    </row>
    <row r="2390" spans="1:19" x14ac:dyDescent="0.2">
      <c r="A2390" s="1"/>
      <c r="S2390" s="26"/>
    </row>
    <row r="2391" spans="1:19" x14ac:dyDescent="0.2">
      <c r="A2391" s="1"/>
      <c r="S2391" s="26"/>
    </row>
    <row r="2392" spans="1:19" x14ac:dyDescent="0.2">
      <c r="A2392" s="1"/>
      <c r="S2392" s="26"/>
    </row>
    <row r="2393" spans="1:19" x14ac:dyDescent="0.2">
      <c r="A2393" s="1"/>
      <c r="S2393" s="26"/>
    </row>
    <row r="2394" spans="1:19" x14ac:dyDescent="0.2">
      <c r="A2394" s="1"/>
      <c r="S2394" s="26"/>
    </row>
    <row r="2395" spans="1:19" x14ac:dyDescent="0.2">
      <c r="A2395" s="1"/>
      <c r="S2395" s="26"/>
    </row>
    <row r="2396" spans="1:19" x14ac:dyDescent="0.2">
      <c r="A2396" s="1"/>
      <c r="S2396" s="26"/>
    </row>
    <row r="2397" spans="1:19" x14ac:dyDescent="0.2">
      <c r="A2397" s="1"/>
      <c r="S2397" s="26"/>
    </row>
    <row r="2398" spans="1:19" x14ac:dyDescent="0.2">
      <c r="A2398" s="1"/>
      <c r="S2398" s="26"/>
    </row>
    <row r="2399" spans="1:19" x14ac:dyDescent="0.2">
      <c r="A2399" s="1"/>
      <c r="S2399" s="26"/>
    </row>
    <row r="2400" spans="1:19" x14ac:dyDescent="0.2">
      <c r="A2400" s="1"/>
      <c r="S2400" s="26"/>
    </row>
    <row r="2401" spans="1:19" x14ac:dyDescent="0.2">
      <c r="A2401" s="1"/>
      <c r="S2401" s="26"/>
    </row>
    <row r="2402" spans="1:19" x14ac:dyDescent="0.2">
      <c r="A2402" s="1"/>
      <c r="S2402" s="26"/>
    </row>
    <row r="2403" spans="1:19" x14ac:dyDescent="0.2">
      <c r="A2403" s="1"/>
      <c r="S2403" s="26"/>
    </row>
    <row r="2404" spans="1:19" x14ac:dyDescent="0.2">
      <c r="A2404" s="1"/>
      <c r="S2404" s="26"/>
    </row>
    <row r="2405" spans="1:19" x14ac:dyDescent="0.2">
      <c r="A2405" s="1"/>
      <c r="S2405" s="26"/>
    </row>
    <row r="2406" spans="1:19" x14ac:dyDescent="0.2">
      <c r="A2406" s="1"/>
      <c r="S2406" s="26"/>
    </row>
    <row r="2407" spans="1:19" x14ac:dyDescent="0.2">
      <c r="A2407" s="1"/>
      <c r="S2407" s="26"/>
    </row>
    <row r="2408" spans="1:19" x14ac:dyDescent="0.2">
      <c r="A2408" s="1"/>
      <c r="S2408" s="26"/>
    </row>
    <row r="2409" spans="1:19" x14ac:dyDescent="0.2">
      <c r="A2409" s="1"/>
      <c r="S2409" s="26"/>
    </row>
    <row r="2410" spans="1:19" x14ac:dyDescent="0.2">
      <c r="A2410" s="1"/>
      <c r="S2410" s="26"/>
    </row>
    <row r="2411" spans="1:19" x14ac:dyDescent="0.2">
      <c r="A2411" s="1"/>
      <c r="S2411" s="26"/>
    </row>
    <row r="2412" spans="1:19" x14ac:dyDescent="0.2">
      <c r="A2412" s="1"/>
      <c r="S2412" s="26"/>
    </row>
    <row r="2413" spans="1:19" x14ac:dyDescent="0.2">
      <c r="A2413" s="1"/>
      <c r="S2413" s="26"/>
    </row>
    <row r="2414" spans="1:19" x14ac:dyDescent="0.2">
      <c r="A2414" s="1"/>
      <c r="S2414" s="26"/>
    </row>
    <row r="2415" spans="1:19" x14ac:dyDescent="0.2">
      <c r="A2415" s="1"/>
      <c r="S2415" s="26"/>
    </row>
    <row r="2416" spans="1:19" x14ac:dyDescent="0.2">
      <c r="A2416" s="1"/>
      <c r="S2416" s="26"/>
    </row>
    <row r="2417" spans="1:19" x14ac:dyDescent="0.2">
      <c r="A2417" s="1"/>
      <c r="S2417" s="26"/>
    </row>
    <row r="2418" spans="1:19" x14ac:dyDescent="0.2">
      <c r="A2418" s="1"/>
      <c r="S2418" s="26"/>
    </row>
    <row r="2419" spans="1:19" x14ac:dyDescent="0.2">
      <c r="A2419" s="1"/>
      <c r="S2419" s="26"/>
    </row>
    <row r="2420" spans="1:19" x14ac:dyDescent="0.2">
      <c r="A2420" s="1"/>
      <c r="S2420" s="26"/>
    </row>
    <row r="2421" spans="1:19" x14ac:dyDescent="0.2">
      <c r="A2421" s="1"/>
      <c r="S2421" s="26"/>
    </row>
    <row r="2422" spans="1:19" x14ac:dyDescent="0.2">
      <c r="A2422" s="1"/>
      <c r="S2422" s="26"/>
    </row>
    <row r="2423" spans="1:19" x14ac:dyDescent="0.2">
      <c r="A2423" s="1"/>
      <c r="S2423" s="26"/>
    </row>
    <row r="2424" spans="1:19" x14ac:dyDescent="0.2">
      <c r="A2424" s="1"/>
      <c r="S2424" s="26"/>
    </row>
    <row r="2425" spans="1:19" x14ac:dyDescent="0.2">
      <c r="A2425" s="1"/>
      <c r="S2425" s="26"/>
    </row>
    <row r="2426" spans="1:19" x14ac:dyDescent="0.2">
      <c r="A2426" s="1"/>
      <c r="S2426" s="26"/>
    </row>
    <row r="2427" spans="1:19" x14ac:dyDescent="0.2">
      <c r="A2427" s="1"/>
      <c r="S2427" s="26"/>
    </row>
    <row r="2428" spans="1:19" x14ac:dyDescent="0.2">
      <c r="A2428" s="1"/>
      <c r="S2428" s="26"/>
    </row>
    <row r="2429" spans="1:19" x14ac:dyDescent="0.2">
      <c r="A2429" s="1"/>
      <c r="S2429" s="26"/>
    </row>
    <row r="2430" spans="1:19" x14ac:dyDescent="0.2">
      <c r="A2430" s="1"/>
      <c r="S2430" s="26"/>
    </row>
    <row r="2431" spans="1:19" x14ac:dyDescent="0.2">
      <c r="A2431" s="1"/>
      <c r="S2431" s="26"/>
    </row>
    <row r="2432" spans="1:19" x14ac:dyDescent="0.2">
      <c r="A2432" s="1"/>
      <c r="S2432" s="26"/>
    </row>
    <row r="2433" spans="1:19" x14ac:dyDescent="0.2">
      <c r="A2433" s="1"/>
      <c r="S2433" s="26"/>
    </row>
    <row r="2434" spans="1:19" x14ac:dyDescent="0.2">
      <c r="A2434" s="1"/>
      <c r="S2434" s="26"/>
    </row>
    <row r="2435" spans="1:19" x14ac:dyDescent="0.2">
      <c r="A2435" s="1"/>
      <c r="S2435" s="26"/>
    </row>
    <row r="2436" spans="1:19" x14ac:dyDescent="0.2">
      <c r="A2436" s="1"/>
      <c r="S2436" s="26"/>
    </row>
    <row r="2437" spans="1:19" x14ac:dyDescent="0.2">
      <c r="A2437" s="1"/>
      <c r="S2437" s="26"/>
    </row>
    <row r="2438" spans="1:19" x14ac:dyDescent="0.2">
      <c r="A2438" s="1"/>
      <c r="S2438" s="26"/>
    </row>
    <row r="2439" spans="1:19" x14ac:dyDescent="0.2">
      <c r="A2439" s="1"/>
      <c r="S2439" s="26"/>
    </row>
    <row r="2440" spans="1:19" x14ac:dyDescent="0.2">
      <c r="A2440" s="1"/>
      <c r="S2440" s="26"/>
    </row>
    <row r="2441" spans="1:19" x14ac:dyDescent="0.2">
      <c r="A2441" s="1"/>
      <c r="S2441" s="26"/>
    </row>
    <row r="2442" spans="1:19" x14ac:dyDescent="0.2">
      <c r="A2442" s="1"/>
      <c r="S2442" s="26"/>
    </row>
    <row r="2443" spans="1:19" x14ac:dyDescent="0.2">
      <c r="A2443" s="1"/>
      <c r="S2443" s="26"/>
    </row>
    <row r="2444" spans="1:19" x14ac:dyDescent="0.2">
      <c r="A2444" s="1"/>
      <c r="S2444" s="26"/>
    </row>
    <row r="2445" spans="1:19" x14ac:dyDescent="0.2">
      <c r="A2445" s="1"/>
      <c r="S2445" s="26"/>
    </row>
    <row r="2446" spans="1:19" x14ac:dyDescent="0.2">
      <c r="A2446" s="1"/>
      <c r="S2446" s="26"/>
    </row>
    <row r="2447" spans="1:19" x14ac:dyDescent="0.2">
      <c r="A2447" s="1"/>
      <c r="S2447" s="26"/>
    </row>
    <row r="2448" spans="1:19" x14ac:dyDescent="0.2">
      <c r="A2448" s="1"/>
      <c r="S2448" s="26"/>
    </row>
    <row r="2449" spans="1:19" x14ac:dyDescent="0.2">
      <c r="A2449" s="1"/>
      <c r="S2449" s="26"/>
    </row>
    <row r="2450" spans="1:19" x14ac:dyDescent="0.2">
      <c r="A2450" s="1"/>
      <c r="S2450" s="26"/>
    </row>
    <row r="2451" spans="1:19" x14ac:dyDescent="0.2">
      <c r="A2451" s="1"/>
      <c r="S2451" s="26"/>
    </row>
    <row r="2452" spans="1:19" x14ac:dyDescent="0.2">
      <c r="A2452" s="1"/>
      <c r="S2452" s="26"/>
    </row>
    <row r="2453" spans="1:19" x14ac:dyDescent="0.2">
      <c r="A2453" s="1"/>
      <c r="S2453" s="26"/>
    </row>
    <row r="2454" spans="1:19" x14ac:dyDescent="0.2">
      <c r="A2454" s="1"/>
      <c r="S2454" s="26"/>
    </row>
    <row r="2455" spans="1:19" x14ac:dyDescent="0.2">
      <c r="A2455" s="1"/>
      <c r="S2455" s="26"/>
    </row>
    <row r="2456" spans="1:19" x14ac:dyDescent="0.2">
      <c r="A2456" s="1"/>
      <c r="S2456" s="26"/>
    </row>
    <row r="2457" spans="1:19" x14ac:dyDescent="0.2">
      <c r="A2457" s="1"/>
      <c r="S2457" s="26"/>
    </row>
    <row r="2458" spans="1:19" x14ac:dyDescent="0.2">
      <c r="A2458" s="1"/>
      <c r="S2458" s="26"/>
    </row>
    <row r="2459" spans="1:19" x14ac:dyDescent="0.2">
      <c r="A2459" s="1"/>
      <c r="S2459" s="26"/>
    </row>
    <row r="2460" spans="1:19" x14ac:dyDescent="0.2">
      <c r="A2460" s="1"/>
      <c r="S2460" s="26"/>
    </row>
    <row r="2461" spans="1:19" x14ac:dyDescent="0.2">
      <c r="A2461" s="1"/>
      <c r="S2461" s="26"/>
    </row>
    <row r="2462" spans="1:19" x14ac:dyDescent="0.2">
      <c r="A2462" s="1"/>
      <c r="S2462" s="26"/>
    </row>
    <row r="2463" spans="1:19" x14ac:dyDescent="0.2">
      <c r="A2463" s="1"/>
      <c r="S2463" s="26"/>
    </row>
    <row r="2464" spans="1:19" x14ac:dyDescent="0.2">
      <c r="A2464" s="1"/>
      <c r="S2464" s="26"/>
    </row>
    <row r="2465" spans="1:19" x14ac:dyDescent="0.2">
      <c r="A2465" s="1"/>
      <c r="S2465" s="26"/>
    </row>
    <row r="2466" spans="1:19" x14ac:dyDescent="0.2">
      <c r="A2466" s="1"/>
      <c r="S2466" s="26"/>
    </row>
    <row r="2467" spans="1:19" x14ac:dyDescent="0.2">
      <c r="A2467" s="1"/>
      <c r="S2467" s="26"/>
    </row>
    <row r="2468" spans="1:19" x14ac:dyDescent="0.2">
      <c r="A2468" s="1"/>
      <c r="S2468" s="26"/>
    </row>
    <row r="2469" spans="1:19" x14ac:dyDescent="0.2">
      <c r="A2469" s="1"/>
      <c r="S2469" s="26"/>
    </row>
    <row r="2470" spans="1:19" x14ac:dyDescent="0.2">
      <c r="A2470" s="1"/>
      <c r="S2470" s="26"/>
    </row>
    <row r="2471" spans="1:19" x14ac:dyDescent="0.2">
      <c r="A2471" s="1"/>
      <c r="S2471" s="26"/>
    </row>
    <row r="2472" spans="1:19" x14ac:dyDescent="0.2">
      <c r="A2472" s="1"/>
      <c r="S2472" s="26"/>
    </row>
    <row r="2473" spans="1:19" x14ac:dyDescent="0.2">
      <c r="A2473" s="1"/>
      <c r="S2473" s="26"/>
    </row>
    <row r="2474" spans="1:19" x14ac:dyDescent="0.2">
      <c r="A2474" s="1"/>
      <c r="S2474" s="26"/>
    </row>
    <row r="2475" spans="1:19" x14ac:dyDescent="0.2">
      <c r="A2475" s="1"/>
      <c r="S2475" s="26"/>
    </row>
    <row r="2476" spans="1:19" x14ac:dyDescent="0.2">
      <c r="A2476" s="1"/>
      <c r="S2476" s="26"/>
    </row>
    <row r="2477" spans="1:19" x14ac:dyDescent="0.2">
      <c r="A2477" s="1"/>
      <c r="S2477" s="26"/>
    </row>
    <row r="2478" spans="1:19" x14ac:dyDescent="0.2">
      <c r="A2478" s="1"/>
      <c r="S2478" s="26"/>
    </row>
    <row r="2479" spans="1:19" x14ac:dyDescent="0.2">
      <c r="A2479" s="1"/>
      <c r="S2479" s="26"/>
    </row>
    <row r="2480" spans="1:19" x14ac:dyDescent="0.2">
      <c r="A2480" s="1"/>
      <c r="S2480" s="26"/>
    </row>
    <row r="2481" spans="1:19" x14ac:dyDescent="0.2">
      <c r="A2481" s="1"/>
      <c r="S2481" s="26"/>
    </row>
    <row r="2482" spans="1:19" x14ac:dyDescent="0.2">
      <c r="A2482" s="1"/>
      <c r="S2482" s="26"/>
    </row>
    <row r="2483" spans="1:19" x14ac:dyDescent="0.2">
      <c r="A2483" s="1"/>
      <c r="S2483" s="26"/>
    </row>
    <row r="2484" spans="1:19" x14ac:dyDescent="0.2">
      <c r="A2484" s="1"/>
      <c r="S2484" s="26"/>
    </row>
    <row r="2485" spans="1:19" x14ac:dyDescent="0.2">
      <c r="A2485" s="1"/>
      <c r="S2485" s="26"/>
    </row>
    <row r="2486" spans="1:19" x14ac:dyDescent="0.2">
      <c r="A2486" s="1"/>
      <c r="S2486" s="26"/>
    </row>
    <row r="2487" spans="1:19" x14ac:dyDescent="0.2">
      <c r="A2487" s="1"/>
      <c r="S2487" s="26"/>
    </row>
    <row r="2488" spans="1:19" x14ac:dyDescent="0.2">
      <c r="A2488" s="1"/>
      <c r="S2488" s="26"/>
    </row>
    <row r="2489" spans="1:19" x14ac:dyDescent="0.2">
      <c r="A2489" s="1"/>
      <c r="S2489" s="26"/>
    </row>
    <row r="2490" spans="1:19" x14ac:dyDescent="0.2">
      <c r="A2490" s="1"/>
      <c r="S2490" s="26"/>
    </row>
    <row r="2491" spans="1:19" x14ac:dyDescent="0.2">
      <c r="A2491" s="1"/>
      <c r="S2491" s="26"/>
    </row>
    <row r="2492" spans="1:19" x14ac:dyDescent="0.2">
      <c r="A2492" s="1"/>
      <c r="S2492" s="26"/>
    </row>
    <row r="2493" spans="1:19" x14ac:dyDescent="0.2">
      <c r="A2493" s="1"/>
      <c r="S2493" s="26"/>
    </row>
    <row r="2494" spans="1:19" x14ac:dyDescent="0.2">
      <c r="A2494" s="1"/>
      <c r="S2494" s="26"/>
    </row>
    <row r="2495" spans="1:19" x14ac:dyDescent="0.2">
      <c r="A2495" s="1"/>
      <c r="S2495" s="26"/>
    </row>
    <row r="2496" spans="1:19" x14ac:dyDescent="0.2">
      <c r="A2496" s="1"/>
      <c r="S2496" s="26"/>
    </row>
    <row r="2497" spans="1:19" x14ac:dyDescent="0.2">
      <c r="A2497" s="1"/>
      <c r="S2497" s="26"/>
    </row>
    <row r="2498" spans="1:19" x14ac:dyDescent="0.2">
      <c r="A2498" s="1"/>
      <c r="S2498" s="26"/>
    </row>
    <row r="2499" spans="1:19" x14ac:dyDescent="0.2">
      <c r="A2499" s="1"/>
      <c r="S2499" s="26"/>
    </row>
    <row r="2500" spans="1:19" x14ac:dyDescent="0.2">
      <c r="A2500" s="1"/>
      <c r="S2500" s="26"/>
    </row>
    <row r="2501" spans="1:19" x14ac:dyDescent="0.2">
      <c r="A2501" s="1"/>
      <c r="S2501" s="26"/>
    </row>
    <row r="2502" spans="1:19" x14ac:dyDescent="0.2">
      <c r="A2502" s="1"/>
      <c r="S2502" s="26"/>
    </row>
    <row r="2503" spans="1:19" x14ac:dyDescent="0.2">
      <c r="A2503" s="1"/>
      <c r="S2503" s="26"/>
    </row>
    <row r="2504" spans="1:19" x14ac:dyDescent="0.2">
      <c r="A2504" s="1"/>
      <c r="S2504" s="26"/>
    </row>
    <row r="2505" spans="1:19" x14ac:dyDescent="0.2">
      <c r="A2505" s="1"/>
      <c r="S2505" s="26"/>
    </row>
    <row r="2506" spans="1:19" x14ac:dyDescent="0.2">
      <c r="A2506" s="1"/>
      <c r="S2506" s="26"/>
    </row>
    <row r="2507" spans="1:19" x14ac:dyDescent="0.2">
      <c r="A2507" s="1"/>
      <c r="S2507" s="26"/>
    </row>
    <row r="2508" spans="1:19" x14ac:dyDescent="0.2">
      <c r="A2508" s="1"/>
      <c r="S2508" s="26"/>
    </row>
    <row r="2509" spans="1:19" x14ac:dyDescent="0.2">
      <c r="A2509" s="1"/>
      <c r="S2509" s="26"/>
    </row>
    <row r="2510" spans="1:19" x14ac:dyDescent="0.2">
      <c r="A2510" s="1"/>
      <c r="S2510" s="26"/>
    </row>
    <row r="2511" spans="1:19" x14ac:dyDescent="0.2">
      <c r="A2511" s="1"/>
      <c r="S2511" s="26"/>
    </row>
    <row r="2512" spans="1:19" x14ac:dyDescent="0.2">
      <c r="A2512" s="1"/>
      <c r="S2512" s="26"/>
    </row>
    <row r="2513" spans="1:19" x14ac:dyDescent="0.2">
      <c r="A2513" s="1"/>
      <c r="S2513" s="26"/>
    </row>
    <row r="2514" spans="1:19" x14ac:dyDescent="0.2">
      <c r="A2514" s="1"/>
      <c r="S2514" s="26"/>
    </row>
    <row r="2515" spans="1:19" x14ac:dyDescent="0.2">
      <c r="A2515" s="1"/>
      <c r="S2515" s="26"/>
    </row>
    <row r="2516" spans="1:19" x14ac:dyDescent="0.2">
      <c r="A2516" s="1"/>
      <c r="S2516" s="26"/>
    </row>
    <row r="2517" spans="1:19" x14ac:dyDescent="0.2">
      <c r="A2517" s="1"/>
      <c r="S2517" s="26"/>
    </row>
    <row r="2518" spans="1:19" x14ac:dyDescent="0.2">
      <c r="A2518" s="1"/>
      <c r="S2518" s="26"/>
    </row>
    <row r="2519" spans="1:19" x14ac:dyDescent="0.2">
      <c r="A2519" s="1"/>
      <c r="S2519" s="26"/>
    </row>
    <row r="2520" spans="1:19" x14ac:dyDescent="0.2">
      <c r="A2520" s="1"/>
      <c r="S2520" s="26"/>
    </row>
    <row r="2521" spans="1:19" x14ac:dyDescent="0.2">
      <c r="A2521" s="1"/>
      <c r="S2521" s="26"/>
    </row>
    <row r="2522" spans="1:19" x14ac:dyDescent="0.2">
      <c r="A2522" s="1"/>
      <c r="S2522" s="26"/>
    </row>
    <row r="2523" spans="1:19" x14ac:dyDescent="0.2">
      <c r="A2523" s="1"/>
      <c r="S2523" s="26"/>
    </row>
    <row r="2524" spans="1:19" x14ac:dyDescent="0.2">
      <c r="A2524" s="1"/>
      <c r="S2524" s="26"/>
    </row>
    <row r="2525" spans="1:19" x14ac:dyDescent="0.2">
      <c r="A2525" s="1"/>
      <c r="S2525" s="26"/>
    </row>
    <row r="2526" spans="1:19" x14ac:dyDescent="0.2">
      <c r="A2526" s="1"/>
      <c r="S2526" s="26"/>
    </row>
    <row r="2527" spans="1:19" x14ac:dyDescent="0.2">
      <c r="A2527" s="1"/>
      <c r="S2527" s="26"/>
    </row>
    <row r="2528" spans="1:19" x14ac:dyDescent="0.2">
      <c r="A2528" s="1"/>
      <c r="S2528" s="26"/>
    </row>
    <row r="2529" spans="1:19" x14ac:dyDescent="0.2">
      <c r="A2529" s="1"/>
      <c r="S2529" s="26"/>
    </row>
    <row r="2530" spans="1:19" x14ac:dyDescent="0.2">
      <c r="A2530" s="1"/>
      <c r="S2530" s="26"/>
    </row>
    <row r="2531" spans="1:19" x14ac:dyDescent="0.2">
      <c r="A2531" s="1"/>
      <c r="S2531" s="26"/>
    </row>
    <row r="2532" spans="1:19" x14ac:dyDescent="0.2">
      <c r="A2532" s="1"/>
      <c r="S2532" s="26"/>
    </row>
    <row r="2533" spans="1:19" x14ac:dyDescent="0.2">
      <c r="A2533" s="1"/>
      <c r="S2533" s="26"/>
    </row>
    <row r="2534" spans="1:19" x14ac:dyDescent="0.2">
      <c r="A2534" s="1"/>
      <c r="S2534" s="26"/>
    </row>
    <row r="2535" spans="1:19" x14ac:dyDescent="0.2">
      <c r="A2535" s="1"/>
      <c r="S2535" s="26"/>
    </row>
    <row r="2536" spans="1:19" x14ac:dyDescent="0.2">
      <c r="A2536" s="1"/>
      <c r="S2536" s="26"/>
    </row>
    <row r="2537" spans="1:19" x14ac:dyDescent="0.2">
      <c r="A2537" s="1"/>
      <c r="S2537" s="26"/>
    </row>
    <row r="2538" spans="1:19" x14ac:dyDescent="0.2">
      <c r="A2538" s="1"/>
      <c r="S2538" s="26"/>
    </row>
    <row r="2539" spans="1:19" x14ac:dyDescent="0.2">
      <c r="A2539" s="1"/>
      <c r="S2539" s="26"/>
    </row>
    <row r="2540" spans="1:19" x14ac:dyDescent="0.2">
      <c r="A2540" s="1"/>
      <c r="S2540" s="26"/>
    </row>
    <row r="2541" spans="1:19" x14ac:dyDescent="0.2">
      <c r="A2541" s="1"/>
      <c r="S2541" s="26"/>
    </row>
    <row r="2542" spans="1:19" x14ac:dyDescent="0.2">
      <c r="A2542" s="1"/>
      <c r="S2542" s="26"/>
    </row>
    <row r="2543" spans="1:19" x14ac:dyDescent="0.2">
      <c r="A2543" s="1"/>
      <c r="S2543" s="26"/>
    </row>
    <row r="2544" spans="1:19" x14ac:dyDescent="0.2">
      <c r="A2544" s="1"/>
      <c r="S2544" s="26"/>
    </row>
    <row r="2545" spans="1:19" x14ac:dyDescent="0.2">
      <c r="A2545" s="1"/>
      <c r="S2545" s="26"/>
    </row>
    <row r="2546" spans="1:19" x14ac:dyDescent="0.2">
      <c r="A2546" s="1"/>
      <c r="S2546" s="26"/>
    </row>
    <row r="2547" spans="1:19" x14ac:dyDescent="0.2">
      <c r="A2547" s="1"/>
      <c r="S2547" s="26"/>
    </row>
    <row r="2548" spans="1:19" x14ac:dyDescent="0.2">
      <c r="A2548" s="1"/>
      <c r="S2548" s="26"/>
    </row>
    <row r="2549" spans="1:19" x14ac:dyDescent="0.2">
      <c r="A2549" s="1"/>
      <c r="S2549" s="26"/>
    </row>
    <row r="2550" spans="1:19" x14ac:dyDescent="0.2">
      <c r="A2550" s="1"/>
      <c r="S2550" s="26"/>
    </row>
    <row r="2551" spans="1:19" x14ac:dyDescent="0.2">
      <c r="A2551" s="1"/>
      <c r="S2551" s="26"/>
    </row>
    <row r="2552" spans="1:19" x14ac:dyDescent="0.2">
      <c r="A2552" s="1"/>
      <c r="S2552" s="26"/>
    </row>
    <row r="2553" spans="1:19" x14ac:dyDescent="0.2">
      <c r="A2553" s="1"/>
      <c r="S2553" s="26"/>
    </row>
    <row r="2554" spans="1:19" x14ac:dyDescent="0.2">
      <c r="A2554" s="1"/>
      <c r="S2554" s="26"/>
    </row>
    <row r="2555" spans="1:19" x14ac:dyDescent="0.2">
      <c r="A2555" s="1"/>
      <c r="S2555" s="26"/>
    </row>
    <row r="2556" spans="1:19" x14ac:dyDescent="0.2">
      <c r="A2556" s="1"/>
      <c r="S2556" s="26"/>
    </row>
    <row r="2557" spans="1:19" x14ac:dyDescent="0.2">
      <c r="A2557" s="1"/>
      <c r="S2557" s="26"/>
    </row>
    <row r="2558" spans="1:19" x14ac:dyDescent="0.2">
      <c r="A2558" s="1"/>
      <c r="S2558" s="26"/>
    </row>
    <row r="2559" spans="1:19" x14ac:dyDescent="0.2">
      <c r="A2559" s="1"/>
      <c r="S2559" s="26"/>
    </row>
    <row r="2560" spans="1:19" x14ac:dyDescent="0.2">
      <c r="A2560" s="1"/>
      <c r="S2560" s="26"/>
    </row>
    <row r="2561" spans="1:19" x14ac:dyDescent="0.2">
      <c r="A2561" s="1"/>
      <c r="S2561" s="26"/>
    </row>
    <row r="2562" spans="1:19" x14ac:dyDescent="0.2">
      <c r="A2562" s="1"/>
      <c r="S2562" s="26"/>
    </row>
    <row r="2563" spans="1:19" x14ac:dyDescent="0.2">
      <c r="A2563" s="1"/>
      <c r="S2563" s="26"/>
    </row>
    <row r="2564" spans="1:19" x14ac:dyDescent="0.2">
      <c r="A2564" s="1"/>
      <c r="S2564" s="26"/>
    </row>
    <row r="2565" spans="1:19" x14ac:dyDescent="0.2">
      <c r="A2565" s="1"/>
      <c r="S2565" s="26"/>
    </row>
    <row r="2566" spans="1:19" x14ac:dyDescent="0.2">
      <c r="A2566" s="1"/>
      <c r="S2566" s="26"/>
    </row>
    <row r="2567" spans="1:19" x14ac:dyDescent="0.2">
      <c r="A2567" s="1"/>
      <c r="S2567" s="26"/>
    </row>
    <row r="2568" spans="1:19" x14ac:dyDescent="0.2">
      <c r="A2568" s="1"/>
      <c r="S2568" s="26"/>
    </row>
    <row r="2569" spans="1:19" x14ac:dyDescent="0.2">
      <c r="A2569" s="1"/>
      <c r="S2569" s="26"/>
    </row>
    <row r="2570" spans="1:19" x14ac:dyDescent="0.2">
      <c r="A2570" s="1"/>
      <c r="S2570" s="26"/>
    </row>
    <row r="2571" spans="1:19" x14ac:dyDescent="0.2">
      <c r="A2571" s="1"/>
      <c r="S2571" s="26"/>
    </row>
    <row r="2572" spans="1:19" x14ac:dyDescent="0.2">
      <c r="A2572" s="1"/>
      <c r="S2572" s="26"/>
    </row>
    <row r="2573" spans="1:19" x14ac:dyDescent="0.2">
      <c r="A2573" s="1"/>
      <c r="S2573" s="26"/>
    </row>
    <row r="2574" spans="1:19" x14ac:dyDescent="0.2">
      <c r="A2574" s="1"/>
      <c r="S2574" s="26"/>
    </row>
    <row r="2575" spans="1:19" x14ac:dyDescent="0.2">
      <c r="A2575" s="1"/>
      <c r="S2575" s="26"/>
    </row>
    <row r="2576" spans="1:19" x14ac:dyDescent="0.2">
      <c r="A2576" s="1"/>
      <c r="S2576" s="26"/>
    </row>
    <row r="2577" spans="1:19" x14ac:dyDescent="0.2">
      <c r="A2577" s="1"/>
      <c r="S2577" s="26"/>
    </row>
    <row r="2578" spans="1:19" x14ac:dyDescent="0.2">
      <c r="A2578" s="1"/>
      <c r="S2578" s="26"/>
    </row>
    <row r="2579" spans="1:19" x14ac:dyDescent="0.2">
      <c r="A2579" s="1"/>
      <c r="S2579" s="26"/>
    </row>
    <row r="2580" spans="1:19" x14ac:dyDescent="0.2">
      <c r="A2580" s="1"/>
      <c r="S2580" s="26"/>
    </row>
    <row r="2581" spans="1:19" x14ac:dyDescent="0.2">
      <c r="A2581" s="1"/>
      <c r="S2581" s="26"/>
    </row>
    <row r="2582" spans="1:19" x14ac:dyDescent="0.2">
      <c r="A2582" s="1"/>
      <c r="S2582" s="26"/>
    </row>
    <row r="2583" spans="1:19" x14ac:dyDescent="0.2">
      <c r="A2583" s="1"/>
      <c r="S2583" s="26"/>
    </row>
    <row r="2584" spans="1:19" x14ac:dyDescent="0.2">
      <c r="A2584" s="1"/>
      <c r="S2584" s="26"/>
    </row>
    <row r="2585" spans="1:19" x14ac:dyDescent="0.2">
      <c r="A2585" s="1"/>
      <c r="S2585" s="26"/>
    </row>
    <row r="2586" spans="1:19" x14ac:dyDescent="0.2">
      <c r="A2586" s="1"/>
      <c r="S2586" s="26"/>
    </row>
    <row r="2587" spans="1:19" x14ac:dyDescent="0.2">
      <c r="A2587" s="1"/>
      <c r="S2587" s="26"/>
    </row>
    <row r="2588" spans="1:19" x14ac:dyDescent="0.2">
      <c r="A2588" s="1"/>
      <c r="S2588" s="26"/>
    </row>
    <row r="2589" spans="1:19" x14ac:dyDescent="0.2">
      <c r="A2589" s="1"/>
      <c r="S2589" s="26"/>
    </row>
    <row r="2590" spans="1:19" x14ac:dyDescent="0.2">
      <c r="A2590" s="1"/>
      <c r="S2590" s="26"/>
    </row>
    <row r="2591" spans="1:19" x14ac:dyDescent="0.2">
      <c r="A2591" s="1"/>
      <c r="S2591" s="26"/>
    </row>
    <row r="2592" spans="1:19" x14ac:dyDescent="0.2">
      <c r="A2592" s="1"/>
      <c r="S2592" s="26"/>
    </row>
    <row r="2593" spans="1:19" x14ac:dyDescent="0.2">
      <c r="A2593" s="1"/>
      <c r="S2593" s="26"/>
    </row>
    <row r="2594" spans="1:19" x14ac:dyDescent="0.2">
      <c r="A2594" s="1"/>
      <c r="S2594" s="26"/>
    </row>
    <row r="2595" spans="1:19" x14ac:dyDescent="0.2">
      <c r="A2595" s="1"/>
      <c r="S2595" s="26"/>
    </row>
    <row r="2596" spans="1:19" x14ac:dyDescent="0.2">
      <c r="A2596" s="1"/>
      <c r="S2596" s="26"/>
    </row>
    <row r="2597" spans="1:19" x14ac:dyDescent="0.2">
      <c r="A2597" s="1"/>
      <c r="S2597" s="26"/>
    </row>
    <row r="2598" spans="1:19" x14ac:dyDescent="0.2">
      <c r="A2598" s="1"/>
      <c r="S2598" s="26"/>
    </row>
    <row r="2599" spans="1:19" x14ac:dyDescent="0.2">
      <c r="A2599" s="1"/>
      <c r="S2599" s="26"/>
    </row>
    <row r="2600" spans="1:19" x14ac:dyDescent="0.2">
      <c r="A2600" s="1"/>
      <c r="S2600" s="26"/>
    </row>
    <row r="2601" spans="1:19" x14ac:dyDescent="0.2">
      <c r="A2601" s="1"/>
      <c r="S2601" s="26"/>
    </row>
    <row r="2602" spans="1:19" x14ac:dyDescent="0.2">
      <c r="A2602" s="1"/>
      <c r="S2602" s="26"/>
    </row>
    <row r="2603" spans="1:19" x14ac:dyDescent="0.2">
      <c r="A2603" s="1"/>
      <c r="S2603" s="26"/>
    </row>
    <row r="2604" spans="1:19" x14ac:dyDescent="0.2">
      <c r="A2604" s="1"/>
      <c r="S2604" s="26"/>
    </row>
    <row r="2605" spans="1:19" x14ac:dyDescent="0.2">
      <c r="A2605" s="1"/>
      <c r="S2605" s="26"/>
    </row>
    <row r="2606" spans="1:19" x14ac:dyDescent="0.2">
      <c r="A2606" s="1"/>
      <c r="S2606" s="26"/>
    </row>
    <row r="2607" spans="1:19" x14ac:dyDescent="0.2">
      <c r="A2607" s="1"/>
      <c r="S2607" s="26"/>
    </row>
    <row r="2608" spans="1:19" x14ac:dyDescent="0.2">
      <c r="A2608" s="1"/>
      <c r="S2608" s="26"/>
    </row>
    <row r="2609" spans="1:19" x14ac:dyDescent="0.2">
      <c r="A2609" s="1"/>
      <c r="S2609" s="26"/>
    </row>
    <row r="2610" spans="1:19" x14ac:dyDescent="0.2">
      <c r="A2610" s="1"/>
      <c r="S2610" s="26"/>
    </row>
    <row r="2611" spans="1:19" x14ac:dyDescent="0.2">
      <c r="A2611" s="1"/>
      <c r="S2611" s="26"/>
    </row>
    <row r="2612" spans="1:19" x14ac:dyDescent="0.2">
      <c r="A2612" s="1"/>
      <c r="S2612" s="26"/>
    </row>
    <row r="2613" spans="1:19" x14ac:dyDescent="0.2">
      <c r="A2613" s="1"/>
      <c r="S2613" s="26"/>
    </row>
    <row r="2614" spans="1:19" x14ac:dyDescent="0.2">
      <c r="A2614" s="1"/>
      <c r="S2614" s="26"/>
    </row>
    <row r="2615" spans="1:19" x14ac:dyDescent="0.2">
      <c r="A2615" s="1"/>
      <c r="S2615" s="26"/>
    </row>
    <row r="2616" spans="1:19" x14ac:dyDescent="0.2">
      <c r="A2616" s="1"/>
      <c r="S2616" s="26"/>
    </row>
    <row r="2617" spans="1:19" x14ac:dyDescent="0.2">
      <c r="A2617" s="1"/>
      <c r="S2617" s="26"/>
    </row>
    <row r="2618" spans="1:19" x14ac:dyDescent="0.2">
      <c r="A2618" s="1"/>
      <c r="S2618" s="26"/>
    </row>
    <row r="2619" spans="1:19" x14ac:dyDescent="0.2">
      <c r="A2619" s="1"/>
      <c r="S2619" s="26"/>
    </row>
    <row r="2620" spans="1:19" x14ac:dyDescent="0.2">
      <c r="A2620" s="1"/>
      <c r="S2620" s="26"/>
    </row>
    <row r="2621" spans="1:19" x14ac:dyDescent="0.2">
      <c r="A2621" s="1"/>
      <c r="S2621" s="26"/>
    </row>
    <row r="2622" spans="1:19" x14ac:dyDescent="0.2">
      <c r="A2622" s="1"/>
      <c r="S2622" s="26"/>
    </row>
    <row r="2623" spans="1:19" x14ac:dyDescent="0.2">
      <c r="A2623" s="1"/>
      <c r="S2623" s="26"/>
    </row>
    <row r="2624" spans="1:19" x14ac:dyDescent="0.2">
      <c r="A2624" s="1"/>
      <c r="S2624" s="26"/>
    </row>
    <row r="2625" spans="1:19" x14ac:dyDescent="0.2">
      <c r="A2625" s="1"/>
      <c r="S2625" s="26"/>
    </row>
    <row r="2626" spans="1:19" x14ac:dyDescent="0.2">
      <c r="A2626" s="1"/>
      <c r="S2626" s="26"/>
    </row>
    <row r="2627" spans="1:19" x14ac:dyDescent="0.2">
      <c r="A2627" s="1"/>
      <c r="S2627" s="26"/>
    </row>
    <row r="2628" spans="1:19" x14ac:dyDescent="0.2">
      <c r="A2628" s="1"/>
      <c r="S2628" s="26"/>
    </row>
    <row r="2629" spans="1:19" x14ac:dyDescent="0.2">
      <c r="A2629" s="1"/>
      <c r="S2629" s="26"/>
    </row>
    <row r="2630" spans="1:19" x14ac:dyDescent="0.2">
      <c r="A2630" s="1"/>
      <c r="S2630" s="26"/>
    </row>
    <row r="2631" spans="1:19" x14ac:dyDescent="0.2">
      <c r="A2631" s="1"/>
      <c r="S2631" s="26"/>
    </row>
    <row r="2632" spans="1:19" x14ac:dyDescent="0.2">
      <c r="A2632" s="1"/>
      <c r="S2632" s="26"/>
    </row>
    <row r="2633" spans="1:19" x14ac:dyDescent="0.2">
      <c r="A2633" s="1"/>
      <c r="S2633" s="26"/>
    </row>
    <row r="2634" spans="1:19" x14ac:dyDescent="0.2">
      <c r="A2634" s="1"/>
      <c r="S2634" s="26"/>
    </row>
    <row r="2635" spans="1:19" x14ac:dyDescent="0.2">
      <c r="A2635" s="1"/>
      <c r="S2635" s="26"/>
    </row>
    <row r="2636" spans="1:19" x14ac:dyDescent="0.2">
      <c r="A2636" s="1"/>
      <c r="S2636" s="26"/>
    </row>
    <row r="2637" spans="1:19" x14ac:dyDescent="0.2">
      <c r="A2637" s="1"/>
      <c r="S2637" s="26"/>
    </row>
    <row r="2638" spans="1:19" x14ac:dyDescent="0.2">
      <c r="A2638" s="1"/>
      <c r="S2638" s="26"/>
    </row>
    <row r="2639" spans="1:19" x14ac:dyDescent="0.2">
      <c r="A2639" s="1"/>
      <c r="S2639" s="26"/>
    </row>
    <row r="2640" spans="1:19" x14ac:dyDescent="0.2">
      <c r="A2640" s="1"/>
      <c r="S2640" s="26"/>
    </row>
    <row r="2641" spans="1:19" x14ac:dyDescent="0.2">
      <c r="A2641" s="1"/>
      <c r="S2641" s="26"/>
    </row>
    <row r="2642" spans="1:19" x14ac:dyDescent="0.2">
      <c r="A2642" s="1"/>
      <c r="S2642" s="26"/>
    </row>
    <row r="2643" spans="1:19" x14ac:dyDescent="0.2">
      <c r="A2643" s="1"/>
      <c r="S2643" s="26"/>
    </row>
    <row r="2644" spans="1:19" x14ac:dyDescent="0.2">
      <c r="A2644" s="1"/>
      <c r="S2644" s="26"/>
    </row>
    <row r="2645" spans="1:19" x14ac:dyDescent="0.2">
      <c r="A2645" s="1"/>
      <c r="S2645" s="26"/>
    </row>
    <row r="2646" spans="1:19" x14ac:dyDescent="0.2">
      <c r="A2646" s="1"/>
      <c r="S2646" s="26"/>
    </row>
    <row r="2647" spans="1:19" x14ac:dyDescent="0.2">
      <c r="A2647" s="1"/>
      <c r="S2647" s="26"/>
    </row>
    <row r="2648" spans="1:19" x14ac:dyDescent="0.2">
      <c r="A2648" s="1"/>
      <c r="S2648" s="26"/>
    </row>
    <row r="2649" spans="1:19" x14ac:dyDescent="0.2">
      <c r="A2649" s="1"/>
      <c r="S2649" s="26"/>
    </row>
    <row r="2650" spans="1:19" x14ac:dyDescent="0.2">
      <c r="A2650" s="1"/>
      <c r="S2650" s="26"/>
    </row>
    <row r="2651" spans="1:19" x14ac:dyDescent="0.2">
      <c r="A2651" s="1"/>
      <c r="S2651" s="26"/>
    </row>
    <row r="2652" spans="1:19" x14ac:dyDescent="0.2">
      <c r="A2652" s="1"/>
      <c r="S2652" s="26"/>
    </row>
    <row r="2653" spans="1:19" x14ac:dyDescent="0.2">
      <c r="A2653" s="1"/>
      <c r="S2653" s="26"/>
    </row>
    <row r="2654" spans="1:19" x14ac:dyDescent="0.2">
      <c r="A2654" s="1"/>
      <c r="S2654" s="26"/>
    </row>
    <row r="2655" spans="1:19" x14ac:dyDescent="0.2">
      <c r="A2655" s="1"/>
      <c r="S2655" s="26"/>
    </row>
    <row r="2656" spans="1:19" x14ac:dyDescent="0.2">
      <c r="A2656" s="1"/>
      <c r="S2656" s="26"/>
    </row>
    <row r="2657" spans="1:19" x14ac:dyDescent="0.2">
      <c r="A2657" s="1"/>
      <c r="S2657" s="26"/>
    </row>
    <row r="2658" spans="1:19" x14ac:dyDescent="0.2">
      <c r="A2658" s="1"/>
      <c r="S2658" s="26"/>
    </row>
    <row r="2659" spans="1:19" x14ac:dyDescent="0.2">
      <c r="A2659" s="1"/>
      <c r="S2659" s="26"/>
    </row>
    <row r="2660" spans="1:19" x14ac:dyDescent="0.2">
      <c r="A2660" s="1"/>
      <c r="S2660" s="26"/>
    </row>
    <row r="2661" spans="1:19" x14ac:dyDescent="0.2">
      <c r="A2661" s="1"/>
      <c r="S2661" s="26"/>
    </row>
    <row r="2662" spans="1:19" x14ac:dyDescent="0.2">
      <c r="A2662" s="1"/>
      <c r="S2662" s="26"/>
    </row>
    <row r="2663" spans="1:19" x14ac:dyDescent="0.2">
      <c r="A2663" s="1"/>
      <c r="S2663" s="26"/>
    </row>
    <row r="2664" spans="1:19" x14ac:dyDescent="0.2">
      <c r="A2664" s="1"/>
      <c r="S2664" s="26"/>
    </row>
    <row r="2665" spans="1:19" x14ac:dyDescent="0.2">
      <c r="A2665" s="1"/>
      <c r="S2665" s="26"/>
    </row>
    <row r="2666" spans="1:19" x14ac:dyDescent="0.2">
      <c r="A2666" s="1"/>
      <c r="S2666" s="26"/>
    </row>
    <row r="2667" spans="1:19" x14ac:dyDescent="0.2">
      <c r="A2667" s="1"/>
      <c r="S2667" s="26"/>
    </row>
    <row r="2668" spans="1:19" x14ac:dyDescent="0.2">
      <c r="A2668" s="1"/>
      <c r="S2668" s="26"/>
    </row>
    <row r="2669" spans="1:19" x14ac:dyDescent="0.2">
      <c r="A2669" s="1"/>
      <c r="S2669" s="26"/>
    </row>
    <row r="2670" spans="1:19" x14ac:dyDescent="0.2">
      <c r="A2670" s="1"/>
      <c r="S2670" s="26"/>
    </row>
    <row r="2671" spans="1:19" x14ac:dyDescent="0.2">
      <c r="A2671" s="1"/>
      <c r="S2671" s="26"/>
    </row>
    <row r="2672" spans="1:19" x14ac:dyDescent="0.2">
      <c r="A2672" s="1"/>
      <c r="S2672" s="26"/>
    </row>
    <row r="2673" spans="1:19" x14ac:dyDescent="0.2">
      <c r="A2673" s="1"/>
      <c r="S2673" s="26"/>
    </row>
    <row r="2674" spans="1:19" x14ac:dyDescent="0.2">
      <c r="A2674" s="1"/>
      <c r="S2674" s="26"/>
    </row>
    <row r="2675" spans="1:19" x14ac:dyDescent="0.2">
      <c r="A2675" s="1"/>
      <c r="S2675" s="26"/>
    </row>
    <row r="2676" spans="1:19" x14ac:dyDescent="0.2">
      <c r="A2676" s="1"/>
      <c r="S2676" s="26"/>
    </row>
    <row r="2677" spans="1:19" x14ac:dyDescent="0.2">
      <c r="A2677" s="1"/>
      <c r="S2677" s="26"/>
    </row>
    <row r="2678" spans="1:19" x14ac:dyDescent="0.2">
      <c r="A2678" s="1"/>
      <c r="S2678" s="26"/>
    </row>
    <row r="2679" spans="1:19" x14ac:dyDescent="0.2">
      <c r="A2679" s="1"/>
      <c r="S2679" s="26"/>
    </row>
    <row r="2680" spans="1:19" x14ac:dyDescent="0.2">
      <c r="A2680" s="1"/>
      <c r="S2680" s="26"/>
    </row>
    <row r="2681" spans="1:19" x14ac:dyDescent="0.2">
      <c r="A2681" s="1"/>
      <c r="S2681" s="26"/>
    </row>
    <row r="2682" spans="1:19" x14ac:dyDescent="0.2">
      <c r="A2682" s="1"/>
      <c r="S2682" s="26"/>
    </row>
    <row r="2683" spans="1:19" x14ac:dyDescent="0.2">
      <c r="A2683" s="1"/>
      <c r="S2683" s="26"/>
    </row>
    <row r="2684" spans="1:19" x14ac:dyDescent="0.2">
      <c r="A2684" s="1"/>
      <c r="S2684" s="26"/>
    </row>
    <row r="2685" spans="1:19" x14ac:dyDescent="0.2">
      <c r="A2685" s="1"/>
      <c r="S2685" s="26"/>
    </row>
    <row r="2686" spans="1:19" x14ac:dyDescent="0.2">
      <c r="A2686" s="1"/>
      <c r="S2686" s="26"/>
    </row>
    <row r="2687" spans="1:19" x14ac:dyDescent="0.2">
      <c r="A2687" s="1"/>
      <c r="S2687" s="26"/>
    </row>
    <row r="2688" spans="1:19" x14ac:dyDescent="0.2">
      <c r="A2688" s="1"/>
      <c r="S2688" s="26"/>
    </row>
    <row r="2689" spans="1:19" x14ac:dyDescent="0.2">
      <c r="A2689" s="1"/>
      <c r="S2689" s="26"/>
    </row>
    <row r="2690" spans="1:19" x14ac:dyDescent="0.2">
      <c r="A2690" s="1"/>
      <c r="S2690" s="26"/>
    </row>
    <row r="2691" spans="1:19" x14ac:dyDescent="0.2">
      <c r="A2691" s="1"/>
      <c r="S2691" s="26"/>
    </row>
    <row r="2692" spans="1:19" x14ac:dyDescent="0.2">
      <c r="A2692" s="1"/>
      <c r="S2692" s="26"/>
    </row>
    <row r="2693" spans="1:19" x14ac:dyDescent="0.2">
      <c r="A2693" s="1"/>
      <c r="S2693" s="26"/>
    </row>
    <row r="2694" spans="1:19" x14ac:dyDescent="0.2">
      <c r="A2694" s="1"/>
      <c r="S2694" s="26"/>
    </row>
    <row r="2695" spans="1:19" x14ac:dyDescent="0.2">
      <c r="A2695" s="1"/>
      <c r="S2695" s="26"/>
    </row>
    <row r="2696" spans="1:19" x14ac:dyDescent="0.2">
      <c r="A2696" s="1"/>
      <c r="S2696" s="26"/>
    </row>
    <row r="2697" spans="1:19" x14ac:dyDescent="0.2">
      <c r="A2697" s="1"/>
      <c r="S2697" s="26"/>
    </row>
    <row r="2698" spans="1:19" x14ac:dyDescent="0.2">
      <c r="A2698" s="1"/>
      <c r="S2698" s="26"/>
    </row>
    <row r="2699" spans="1:19" x14ac:dyDescent="0.2">
      <c r="A2699" s="1"/>
      <c r="S2699" s="26"/>
    </row>
    <row r="2700" spans="1:19" x14ac:dyDescent="0.2">
      <c r="A2700" s="1"/>
      <c r="S2700" s="26"/>
    </row>
    <row r="2701" spans="1:19" x14ac:dyDescent="0.2">
      <c r="A2701" s="1"/>
      <c r="S2701" s="26"/>
    </row>
    <row r="2702" spans="1:19" x14ac:dyDescent="0.2">
      <c r="A2702" s="1"/>
      <c r="S2702" s="26"/>
    </row>
    <row r="2703" spans="1:19" x14ac:dyDescent="0.2">
      <c r="A2703" s="1"/>
      <c r="S2703" s="26"/>
    </row>
    <row r="2704" spans="1:19" x14ac:dyDescent="0.2">
      <c r="A2704" s="1"/>
      <c r="S2704" s="26"/>
    </row>
    <row r="2705" spans="1:19" x14ac:dyDescent="0.2">
      <c r="A2705" s="1"/>
      <c r="S2705" s="26"/>
    </row>
    <row r="2706" spans="1:19" x14ac:dyDescent="0.2">
      <c r="A2706" s="1"/>
      <c r="S2706" s="26"/>
    </row>
    <row r="2707" spans="1:19" x14ac:dyDescent="0.2">
      <c r="A2707" s="1"/>
      <c r="S2707" s="26"/>
    </row>
    <row r="2708" spans="1:19" x14ac:dyDescent="0.2">
      <c r="A2708" s="1"/>
      <c r="S2708" s="26"/>
    </row>
    <row r="2709" spans="1:19" x14ac:dyDescent="0.2">
      <c r="A2709" s="1"/>
      <c r="S2709" s="26"/>
    </row>
    <row r="2710" spans="1:19" x14ac:dyDescent="0.2">
      <c r="A2710" s="1"/>
      <c r="S2710" s="26"/>
    </row>
    <row r="2711" spans="1:19" x14ac:dyDescent="0.2">
      <c r="A2711" s="1"/>
      <c r="S2711" s="26"/>
    </row>
    <row r="2712" spans="1:19" x14ac:dyDescent="0.2">
      <c r="A2712" s="1"/>
      <c r="S2712" s="26"/>
    </row>
    <row r="2713" spans="1:19" x14ac:dyDescent="0.2">
      <c r="A2713" s="1"/>
      <c r="S2713" s="26"/>
    </row>
    <row r="2714" spans="1:19" x14ac:dyDescent="0.2">
      <c r="A2714" s="1"/>
      <c r="S2714" s="26"/>
    </row>
    <row r="2715" spans="1:19" x14ac:dyDescent="0.2">
      <c r="A2715" s="1"/>
      <c r="S2715" s="26"/>
    </row>
    <row r="2716" spans="1:19" x14ac:dyDescent="0.2">
      <c r="A2716" s="1"/>
      <c r="S2716" s="26"/>
    </row>
    <row r="2717" spans="1:19" x14ac:dyDescent="0.2">
      <c r="A2717" s="1"/>
      <c r="S2717" s="26"/>
    </row>
    <row r="2718" spans="1:19" x14ac:dyDescent="0.2">
      <c r="A2718" s="1"/>
      <c r="S2718" s="26"/>
    </row>
    <row r="2719" spans="1:19" x14ac:dyDescent="0.2">
      <c r="A2719" s="1"/>
      <c r="S2719" s="26"/>
    </row>
    <row r="2720" spans="1:19" x14ac:dyDescent="0.2">
      <c r="A2720" s="1"/>
      <c r="S2720" s="26"/>
    </row>
    <row r="2721" spans="1:19" x14ac:dyDescent="0.2">
      <c r="A2721" s="1"/>
      <c r="S2721" s="26"/>
    </row>
    <row r="2722" spans="1:19" x14ac:dyDescent="0.2">
      <c r="A2722" s="1"/>
      <c r="S2722" s="26"/>
    </row>
    <row r="2723" spans="1:19" x14ac:dyDescent="0.2">
      <c r="A2723" s="1"/>
      <c r="S2723" s="26"/>
    </row>
    <row r="2724" spans="1:19" x14ac:dyDescent="0.2">
      <c r="A2724" s="1"/>
      <c r="S2724" s="26"/>
    </row>
    <row r="2725" spans="1:19" x14ac:dyDescent="0.2">
      <c r="A2725" s="1"/>
      <c r="S2725" s="26"/>
    </row>
    <row r="2726" spans="1:19" x14ac:dyDescent="0.2">
      <c r="A2726" s="1"/>
      <c r="S2726" s="26"/>
    </row>
    <row r="2727" spans="1:19" x14ac:dyDescent="0.2">
      <c r="A2727" s="1"/>
      <c r="S2727" s="26"/>
    </row>
    <row r="2728" spans="1:19" x14ac:dyDescent="0.2">
      <c r="A2728" s="1"/>
      <c r="S2728" s="26"/>
    </row>
    <row r="2729" spans="1:19" x14ac:dyDescent="0.2">
      <c r="A2729" s="1"/>
      <c r="S2729" s="26"/>
    </row>
    <row r="2730" spans="1:19" x14ac:dyDescent="0.2">
      <c r="A2730" s="1"/>
      <c r="S2730" s="26"/>
    </row>
    <row r="2731" spans="1:19" x14ac:dyDescent="0.2">
      <c r="A2731" s="1"/>
      <c r="S2731" s="26"/>
    </row>
    <row r="2732" spans="1:19" x14ac:dyDescent="0.2">
      <c r="A2732" s="1"/>
      <c r="S2732" s="26"/>
    </row>
    <row r="2733" spans="1:19" x14ac:dyDescent="0.2">
      <c r="A2733" s="1"/>
      <c r="S2733" s="26"/>
    </row>
    <row r="2734" spans="1:19" x14ac:dyDescent="0.2">
      <c r="A2734" s="1"/>
      <c r="S2734" s="26"/>
    </row>
    <row r="2735" spans="1:19" x14ac:dyDescent="0.2">
      <c r="A2735" s="1"/>
      <c r="S2735" s="26"/>
    </row>
    <row r="2736" spans="1:19" x14ac:dyDescent="0.2">
      <c r="A2736" s="1"/>
      <c r="S2736" s="26"/>
    </row>
    <row r="2737" spans="1:19" x14ac:dyDescent="0.2">
      <c r="A2737" s="1"/>
      <c r="S2737" s="26"/>
    </row>
    <row r="2738" spans="1:19" x14ac:dyDescent="0.2">
      <c r="A2738" s="1"/>
      <c r="S2738" s="26"/>
    </row>
    <row r="2739" spans="1:19" x14ac:dyDescent="0.2">
      <c r="A2739" s="1"/>
      <c r="S2739" s="26"/>
    </row>
    <row r="2740" spans="1:19" x14ac:dyDescent="0.2">
      <c r="A2740" s="1"/>
      <c r="S2740" s="26"/>
    </row>
    <row r="2741" spans="1:19" x14ac:dyDescent="0.2">
      <c r="A2741" s="1"/>
      <c r="S2741" s="26"/>
    </row>
    <row r="2742" spans="1:19" x14ac:dyDescent="0.2">
      <c r="A2742" s="1"/>
      <c r="S2742" s="26"/>
    </row>
    <row r="2743" spans="1:19" x14ac:dyDescent="0.2">
      <c r="A2743" s="1"/>
      <c r="S2743" s="26"/>
    </row>
    <row r="2744" spans="1:19" x14ac:dyDescent="0.2">
      <c r="A2744" s="1"/>
      <c r="S2744" s="26"/>
    </row>
    <row r="2745" spans="1:19" x14ac:dyDescent="0.2">
      <c r="A2745" s="1"/>
      <c r="S2745" s="26"/>
    </row>
    <row r="2746" spans="1:19" x14ac:dyDescent="0.2">
      <c r="A2746" s="1"/>
      <c r="S2746" s="26"/>
    </row>
    <row r="2747" spans="1:19" x14ac:dyDescent="0.2">
      <c r="A2747" s="1"/>
      <c r="S2747" s="26"/>
    </row>
    <row r="2748" spans="1:19" x14ac:dyDescent="0.2">
      <c r="A2748" s="1"/>
      <c r="S2748" s="26"/>
    </row>
    <row r="2749" spans="1:19" x14ac:dyDescent="0.2">
      <c r="A2749" s="1"/>
      <c r="S2749" s="26"/>
    </row>
    <row r="2750" spans="1:19" x14ac:dyDescent="0.2">
      <c r="A2750" s="1"/>
      <c r="S2750" s="26"/>
    </row>
    <row r="2751" spans="1:19" x14ac:dyDescent="0.2">
      <c r="A2751" s="1"/>
      <c r="S2751" s="26"/>
    </row>
    <row r="2752" spans="1:19" x14ac:dyDescent="0.2">
      <c r="A2752" s="1"/>
      <c r="S2752" s="26"/>
    </row>
    <row r="2753" spans="1:19" x14ac:dyDescent="0.2">
      <c r="A2753" s="1"/>
      <c r="S2753" s="26"/>
    </row>
    <row r="2754" spans="1:19" x14ac:dyDescent="0.2">
      <c r="A2754" s="1"/>
      <c r="S2754" s="26"/>
    </row>
    <row r="2755" spans="1:19" x14ac:dyDescent="0.2">
      <c r="A2755" s="1"/>
      <c r="S2755" s="26"/>
    </row>
    <row r="2756" spans="1:19" x14ac:dyDescent="0.2">
      <c r="A2756" s="1"/>
      <c r="S2756" s="26"/>
    </row>
    <row r="2757" spans="1:19" x14ac:dyDescent="0.2">
      <c r="A2757" s="1"/>
      <c r="S2757" s="26"/>
    </row>
    <row r="2758" spans="1:19" x14ac:dyDescent="0.2">
      <c r="A2758" s="1"/>
      <c r="S2758" s="26"/>
    </row>
    <row r="2759" spans="1:19" x14ac:dyDescent="0.2">
      <c r="A2759" s="1"/>
      <c r="S2759" s="26"/>
    </row>
    <row r="2760" spans="1:19" x14ac:dyDescent="0.2">
      <c r="A2760" s="1"/>
      <c r="S2760" s="26"/>
    </row>
    <row r="2761" spans="1:19" x14ac:dyDescent="0.2">
      <c r="A2761" s="1"/>
      <c r="S2761" s="26"/>
    </row>
    <row r="2762" spans="1:19" x14ac:dyDescent="0.2">
      <c r="A2762" s="1"/>
      <c r="S2762" s="26"/>
    </row>
    <row r="2763" spans="1:19" x14ac:dyDescent="0.2">
      <c r="A2763" s="1"/>
      <c r="S2763" s="26"/>
    </row>
    <row r="2764" spans="1:19" x14ac:dyDescent="0.2">
      <c r="A2764" s="1"/>
      <c r="S2764" s="26"/>
    </row>
    <row r="2765" spans="1:19" x14ac:dyDescent="0.2">
      <c r="A2765" s="1"/>
      <c r="S2765" s="26"/>
    </row>
    <row r="2766" spans="1:19" x14ac:dyDescent="0.2">
      <c r="A2766" s="1"/>
      <c r="S2766" s="26"/>
    </row>
    <row r="2767" spans="1:19" x14ac:dyDescent="0.2">
      <c r="A2767" s="1"/>
    </row>
    <row r="2768" spans="1:19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  <row r="3350" spans="1:1" x14ac:dyDescent="0.2">
      <c r="A3350" s="1"/>
    </row>
    <row r="3351" spans="1:1" x14ac:dyDescent="0.2">
      <c r="A3351" s="1"/>
    </row>
    <row r="3352" spans="1:1" x14ac:dyDescent="0.2">
      <c r="A3352" s="1"/>
    </row>
    <row r="3353" spans="1:1" x14ac:dyDescent="0.2">
      <c r="A3353" s="1"/>
    </row>
    <row r="3354" spans="1:1" x14ac:dyDescent="0.2">
      <c r="A3354" s="1"/>
    </row>
    <row r="3355" spans="1:1" x14ac:dyDescent="0.2">
      <c r="A3355" s="1"/>
    </row>
    <row r="3356" spans="1:1" x14ac:dyDescent="0.2">
      <c r="A3356" s="1"/>
    </row>
    <row r="3357" spans="1:1" x14ac:dyDescent="0.2">
      <c r="A3357" s="1"/>
    </row>
    <row r="3358" spans="1:1" x14ac:dyDescent="0.2">
      <c r="A3358" s="1"/>
    </row>
    <row r="3359" spans="1:1" x14ac:dyDescent="0.2">
      <c r="A3359" s="1"/>
    </row>
    <row r="3360" spans="1:1" x14ac:dyDescent="0.2">
      <c r="A3360" s="1"/>
    </row>
    <row r="3361" spans="1:1" x14ac:dyDescent="0.2">
      <c r="A3361" s="1"/>
    </row>
    <row r="3362" spans="1:1" x14ac:dyDescent="0.2">
      <c r="A3362" s="1"/>
    </row>
    <row r="3363" spans="1:1" x14ac:dyDescent="0.2">
      <c r="A3363" s="1"/>
    </row>
    <row r="3364" spans="1:1" x14ac:dyDescent="0.2">
      <c r="A3364" s="1"/>
    </row>
    <row r="3365" spans="1:1" x14ac:dyDescent="0.2">
      <c r="A3365" s="1"/>
    </row>
    <row r="3366" spans="1:1" x14ac:dyDescent="0.2">
      <c r="A3366" s="1"/>
    </row>
    <row r="3367" spans="1:1" x14ac:dyDescent="0.2">
      <c r="A3367" s="1"/>
    </row>
    <row r="3368" spans="1:1" x14ac:dyDescent="0.2">
      <c r="A3368" s="1"/>
    </row>
    <row r="3369" spans="1:1" x14ac:dyDescent="0.2">
      <c r="A3369" s="1"/>
    </row>
    <row r="3370" spans="1:1" x14ac:dyDescent="0.2">
      <c r="A3370" s="1"/>
    </row>
    <row r="3371" spans="1:1" x14ac:dyDescent="0.2">
      <c r="A3371" s="1"/>
    </row>
    <row r="3372" spans="1:1" x14ac:dyDescent="0.2">
      <c r="A3372" s="1"/>
    </row>
    <row r="3373" spans="1:1" x14ac:dyDescent="0.2">
      <c r="A3373" s="1"/>
    </row>
    <row r="3374" spans="1:1" x14ac:dyDescent="0.2">
      <c r="A3374" s="1"/>
    </row>
    <row r="3375" spans="1:1" x14ac:dyDescent="0.2">
      <c r="A3375" s="1"/>
    </row>
    <row r="3376" spans="1:1" x14ac:dyDescent="0.2">
      <c r="A3376" s="1"/>
    </row>
    <row r="3377" spans="1:1" x14ac:dyDescent="0.2">
      <c r="A3377" s="1"/>
    </row>
    <row r="3378" spans="1:1" x14ac:dyDescent="0.2">
      <c r="A3378" s="1"/>
    </row>
    <row r="3379" spans="1:1" x14ac:dyDescent="0.2">
      <c r="A3379" s="1"/>
    </row>
    <row r="3380" spans="1:1" x14ac:dyDescent="0.2">
      <c r="A3380" s="1"/>
    </row>
    <row r="3381" spans="1:1" x14ac:dyDescent="0.2">
      <c r="A3381" s="1"/>
    </row>
    <row r="3382" spans="1:1" x14ac:dyDescent="0.2">
      <c r="A3382" s="1"/>
    </row>
    <row r="3383" spans="1:1" x14ac:dyDescent="0.2">
      <c r="A3383" s="1"/>
    </row>
    <row r="3384" spans="1:1" x14ac:dyDescent="0.2">
      <c r="A3384" s="1"/>
    </row>
    <row r="3385" spans="1:1" x14ac:dyDescent="0.2">
      <c r="A3385" s="1"/>
    </row>
    <row r="3386" spans="1:1" x14ac:dyDescent="0.2">
      <c r="A3386" s="1"/>
    </row>
    <row r="3387" spans="1:1" x14ac:dyDescent="0.2">
      <c r="A3387" s="1"/>
    </row>
    <row r="3388" spans="1:1" x14ac:dyDescent="0.2">
      <c r="A3388" s="1"/>
    </row>
    <row r="3389" spans="1:1" x14ac:dyDescent="0.2">
      <c r="A3389" s="1"/>
    </row>
    <row r="3390" spans="1:1" x14ac:dyDescent="0.2">
      <c r="A3390" s="1"/>
    </row>
    <row r="3391" spans="1:1" x14ac:dyDescent="0.2">
      <c r="A3391" s="1"/>
    </row>
    <row r="3392" spans="1:1" x14ac:dyDescent="0.2">
      <c r="A3392" s="1"/>
    </row>
    <row r="3393" spans="1:1" x14ac:dyDescent="0.2">
      <c r="A3393" s="1"/>
    </row>
    <row r="3394" spans="1:1" x14ac:dyDescent="0.2">
      <c r="A3394" s="1"/>
    </row>
    <row r="3395" spans="1:1" x14ac:dyDescent="0.2">
      <c r="A3395" s="1"/>
    </row>
    <row r="3396" spans="1:1" x14ac:dyDescent="0.2">
      <c r="A3396" s="1"/>
    </row>
    <row r="3397" spans="1:1" x14ac:dyDescent="0.2">
      <c r="A3397" s="1"/>
    </row>
    <row r="3398" spans="1:1" x14ac:dyDescent="0.2">
      <c r="A3398" s="1"/>
    </row>
    <row r="3399" spans="1:1" x14ac:dyDescent="0.2">
      <c r="A3399" s="1"/>
    </row>
    <row r="3400" spans="1:1" x14ac:dyDescent="0.2">
      <c r="A3400" s="1"/>
    </row>
    <row r="3401" spans="1:1" x14ac:dyDescent="0.2">
      <c r="A3401" s="1"/>
    </row>
    <row r="3402" spans="1:1" x14ac:dyDescent="0.2">
      <c r="A3402" s="1"/>
    </row>
    <row r="3403" spans="1:1" x14ac:dyDescent="0.2">
      <c r="A3403" s="1"/>
    </row>
    <row r="3404" spans="1:1" x14ac:dyDescent="0.2">
      <c r="A3404" s="1"/>
    </row>
    <row r="3405" spans="1:1" x14ac:dyDescent="0.2">
      <c r="A3405" s="1"/>
    </row>
    <row r="3406" spans="1:1" x14ac:dyDescent="0.2">
      <c r="A3406" s="1"/>
    </row>
    <row r="3407" spans="1:1" x14ac:dyDescent="0.2">
      <c r="A3407" s="1"/>
    </row>
    <row r="3408" spans="1:1" x14ac:dyDescent="0.2">
      <c r="A3408" s="1"/>
    </row>
    <row r="3409" spans="1:1" x14ac:dyDescent="0.2">
      <c r="A3409" s="1"/>
    </row>
    <row r="3410" spans="1:1" x14ac:dyDescent="0.2">
      <c r="A3410" s="1"/>
    </row>
    <row r="3411" spans="1:1" x14ac:dyDescent="0.2">
      <c r="A3411" s="1"/>
    </row>
    <row r="3412" spans="1:1" x14ac:dyDescent="0.2">
      <c r="A3412" s="1"/>
    </row>
    <row r="3413" spans="1:1" x14ac:dyDescent="0.2">
      <c r="A3413" s="1"/>
    </row>
    <row r="3414" spans="1:1" x14ac:dyDescent="0.2">
      <c r="A3414" s="1"/>
    </row>
    <row r="3415" spans="1:1" x14ac:dyDescent="0.2">
      <c r="A3415" s="1"/>
    </row>
    <row r="3416" spans="1:1" x14ac:dyDescent="0.2">
      <c r="A3416" s="1"/>
    </row>
    <row r="3417" spans="1:1" x14ac:dyDescent="0.2">
      <c r="A3417" s="1"/>
    </row>
    <row r="3418" spans="1:1" x14ac:dyDescent="0.2">
      <c r="A3418" s="1"/>
    </row>
    <row r="3419" spans="1:1" x14ac:dyDescent="0.2">
      <c r="A3419" s="1"/>
    </row>
    <row r="3420" spans="1:1" x14ac:dyDescent="0.2">
      <c r="A3420" s="1"/>
    </row>
    <row r="3421" spans="1:1" x14ac:dyDescent="0.2">
      <c r="A3421" s="1"/>
    </row>
    <row r="3422" spans="1:1" x14ac:dyDescent="0.2">
      <c r="A3422" s="1"/>
    </row>
    <row r="3423" spans="1:1" x14ac:dyDescent="0.2">
      <c r="A3423" s="1"/>
    </row>
    <row r="3424" spans="1:1" x14ac:dyDescent="0.2">
      <c r="A3424" s="1"/>
    </row>
    <row r="3425" spans="1:1" x14ac:dyDescent="0.2">
      <c r="A3425" s="1"/>
    </row>
    <row r="3426" spans="1:1" x14ac:dyDescent="0.2">
      <c r="A3426" s="1"/>
    </row>
    <row r="3427" spans="1:1" x14ac:dyDescent="0.2">
      <c r="A3427" s="1"/>
    </row>
    <row r="3428" spans="1:1" x14ac:dyDescent="0.2">
      <c r="A3428" s="1"/>
    </row>
    <row r="3429" spans="1:1" x14ac:dyDescent="0.2">
      <c r="A3429" s="1"/>
    </row>
    <row r="3430" spans="1:1" x14ac:dyDescent="0.2">
      <c r="A3430" s="1"/>
    </row>
    <row r="3431" spans="1:1" x14ac:dyDescent="0.2">
      <c r="A3431" s="1"/>
    </row>
    <row r="3432" spans="1:1" x14ac:dyDescent="0.2">
      <c r="A3432" s="1"/>
    </row>
    <row r="3433" spans="1:1" x14ac:dyDescent="0.2">
      <c r="A3433" s="1"/>
    </row>
    <row r="3434" spans="1:1" x14ac:dyDescent="0.2">
      <c r="A3434" s="1"/>
    </row>
    <row r="3435" spans="1:1" x14ac:dyDescent="0.2">
      <c r="A3435" s="1"/>
    </row>
    <row r="3436" spans="1:1" x14ac:dyDescent="0.2">
      <c r="A3436" s="1"/>
    </row>
    <row r="3437" spans="1:1" x14ac:dyDescent="0.2">
      <c r="A3437" s="1"/>
    </row>
    <row r="3438" spans="1:1" x14ac:dyDescent="0.2">
      <c r="A3438" s="1"/>
    </row>
    <row r="3439" spans="1:1" x14ac:dyDescent="0.2">
      <c r="A3439" s="1"/>
    </row>
    <row r="3440" spans="1:1" x14ac:dyDescent="0.2">
      <c r="A3440" s="1"/>
    </row>
    <row r="3441" spans="1:1" x14ac:dyDescent="0.2">
      <c r="A3441" s="1"/>
    </row>
    <row r="3442" spans="1:1" x14ac:dyDescent="0.2">
      <c r="A3442" s="1"/>
    </row>
    <row r="3443" spans="1:1" x14ac:dyDescent="0.2">
      <c r="A3443" s="1"/>
    </row>
    <row r="3444" spans="1:1" x14ac:dyDescent="0.2">
      <c r="A3444" s="1"/>
    </row>
    <row r="3445" spans="1:1" x14ac:dyDescent="0.2">
      <c r="A3445" s="1"/>
    </row>
    <row r="3446" spans="1:1" x14ac:dyDescent="0.2">
      <c r="A3446" s="1"/>
    </row>
    <row r="3447" spans="1:1" x14ac:dyDescent="0.2">
      <c r="A3447" s="1"/>
    </row>
    <row r="3448" spans="1:1" x14ac:dyDescent="0.2">
      <c r="A3448" s="1"/>
    </row>
    <row r="3449" spans="1:1" x14ac:dyDescent="0.2">
      <c r="A3449" s="1"/>
    </row>
    <row r="3450" spans="1:1" x14ac:dyDescent="0.2">
      <c r="A3450" s="1"/>
    </row>
    <row r="3451" spans="1:1" x14ac:dyDescent="0.2">
      <c r="A3451" s="1"/>
    </row>
    <row r="3452" spans="1:1" x14ac:dyDescent="0.2">
      <c r="A3452" s="1"/>
    </row>
    <row r="3453" spans="1:1" x14ac:dyDescent="0.2">
      <c r="A3453" s="1"/>
    </row>
    <row r="3454" spans="1:1" x14ac:dyDescent="0.2">
      <c r="A3454" s="1"/>
    </row>
    <row r="3455" spans="1:1" x14ac:dyDescent="0.2">
      <c r="A3455" s="1"/>
    </row>
    <row r="3456" spans="1:1" x14ac:dyDescent="0.2">
      <c r="A3456" s="1"/>
    </row>
    <row r="3457" spans="1:1" x14ac:dyDescent="0.2">
      <c r="A3457" s="1"/>
    </row>
    <row r="3458" spans="1:1" x14ac:dyDescent="0.2">
      <c r="A3458" s="1"/>
    </row>
    <row r="3459" spans="1:1" x14ac:dyDescent="0.2">
      <c r="A3459" s="1"/>
    </row>
    <row r="3460" spans="1:1" x14ac:dyDescent="0.2">
      <c r="A3460" s="1"/>
    </row>
    <row r="3461" spans="1:1" x14ac:dyDescent="0.2">
      <c r="A3461" s="1"/>
    </row>
    <row r="3462" spans="1:1" x14ac:dyDescent="0.2">
      <c r="A3462" s="1"/>
    </row>
    <row r="3463" spans="1:1" x14ac:dyDescent="0.2">
      <c r="A3463" s="1"/>
    </row>
    <row r="3464" spans="1:1" x14ac:dyDescent="0.2">
      <c r="A3464" s="1"/>
    </row>
    <row r="3465" spans="1:1" x14ac:dyDescent="0.2">
      <c r="A3465" s="1"/>
    </row>
    <row r="3466" spans="1:1" x14ac:dyDescent="0.2">
      <c r="A3466" s="1"/>
    </row>
    <row r="3467" spans="1:1" x14ac:dyDescent="0.2">
      <c r="A3467" s="1"/>
    </row>
    <row r="3468" spans="1:1" x14ac:dyDescent="0.2">
      <c r="A3468" s="1"/>
    </row>
    <row r="3469" spans="1:1" x14ac:dyDescent="0.2">
      <c r="A3469" s="1"/>
    </row>
    <row r="3470" spans="1:1" x14ac:dyDescent="0.2">
      <c r="A3470" s="1"/>
    </row>
    <row r="3471" spans="1:1" x14ac:dyDescent="0.2">
      <c r="A3471" s="1"/>
    </row>
    <row r="3472" spans="1:1" x14ac:dyDescent="0.2">
      <c r="A3472" s="1"/>
    </row>
    <row r="3473" spans="1:1" x14ac:dyDescent="0.2">
      <c r="A3473" s="1"/>
    </row>
    <row r="3474" spans="1:1" x14ac:dyDescent="0.2">
      <c r="A3474" s="1"/>
    </row>
    <row r="3475" spans="1:1" x14ac:dyDescent="0.2">
      <c r="A3475" s="1"/>
    </row>
    <row r="3476" spans="1:1" x14ac:dyDescent="0.2">
      <c r="A3476" s="1"/>
    </row>
    <row r="3477" spans="1:1" x14ac:dyDescent="0.2">
      <c r="A3477" s="1"/>
    </row>
    <row r="3478" spans="1:1" x14ac:dyDescent="0.2">
      <c r="A3478" s="1"/>
    </row>
    <row r="3479" spans="1:1" x14ac:dyDescent="0.2">
      <c r="A3479" s="1"/>
    </row>
    <row r="3480" spans="1:1" x14ac:dyDescent="0.2">
      <c r="A3480" s="1"/>
    </row>
    <row r="3481" spans="1:1" x14ac:dyDescent="0.2">
      <c r="A3481" s="1"/>
    </row>
    <row r="3482" spans="1:1" x14ac:dyDescent="0.2">
      <c r="A3482" s="1"/>
    </row>
    <row r="3483" spans="1:1" x14ac:dyDescent="0.2">
      <c r="A3483" s="1"/>
    </row>
    <row r="3484" spans="1:1" x14ac:dyDescent="0.2">
      <c r="A3484" s="1"/>
    </row>
    <row r="3485" spans="1:1" x14ac:dyDescent="0.2">
      <c r="A3485" s="1"/>
    </row>
    <row r="3486" spans="1:1" x14ac:dyDescent="0.2">
      <c r="A3486" s="1"/>
    </row>
    <row r="3487" spans="1:1" x14ac:dyDescent="0.2">
      <c r="A3487" s="1"/>
    </row>
    <row r="3488" spans="1:1" x14ac:dyDescent="0.2">
      <c r="A3488" s="1"/>
    </row>
    <row r="3489" spans="1:1" x14ac:dyDescent="0.2">
      <c r="A3489" s="1"/>
    </row>
    <row r="3490" spans="1:1" x14ac:dyDescent="0.2">
      <c r="A3490" s="1"/>
    </row>
    <row r="3491" spans="1:1" x14ac:dyDescent="0.2">
      <c r="A3491" s="1"/>
    </row>
    <row r="3492" spans="1:1" x14ac:dyDescent="0.2">
      <c r="A3492" s="1"/>
    </row>
    <row r="3493" spans="1:1" x14ac:dyDescent="0.2">
      <c r="A3493" s="1"/>
    </row>
    <row r="3494" spans="1:1" x14ac:dyDescent="0.2">
      <c r="A3494" s="1"/>
    </row>
    <row r="3495" spans="1:1" x14ac:dyDescent="0.2">
      <c r="A3495" s="1"/>
    </row>
    <row r="3496" spans="1:1" x14ac:dyDescent="0.2">
      <c r="A3496" s="1"/>
    </row>
    <row r="3497" spans="1:1" x14ac:dyDescent="0.2">
      <c r="A3497" s="1"/>
    </row>
    <row r="3498" spans="1:1" x14ac:dyDescent="0.2">
      <c r="A3498" s="1"/>
    </row>
    <row r="3499" spans="1:1" x14ac:dyDescent="0.2">
      <c r="A3499" s="1"/>
    </row>
    <row r="3500" spans="1:1" x14ac:dyDescent="0.2">
      <c r="A3500" s="1"/>
    </row>
    <row r="3501" spans="1:1" x14ac:dyDescent="0.2">
      <c r="A3501" s="1"/>
    </row>
    <row r="3502" spans="1:1" x14ac:dyDescent="0.2">
      <c r="A3502" s="1"/>
    </row>
    <row r="3503" spans="1:1" x14ac:dyDescent="0.2">
      <c r="A3503" s="1"/>
    </row>
    <row r="3504" spans="1:1" x14ac:dyDescent="0.2">
      <c r="A3504" s="1"/>
    </row>
    <row r="3505" spans="1:1" x14ac:dyDescent="0.2">
      <c r="A3505" s="1"/>
    </row>
    <row r="3506" spans="1:1" x14ac:dyDescent="0.2">
      <c r="A3506" s="1"/>
    </row>
    <row r="3507" spans="1:1" x14ac:dyDescent="0.2">
      <c r="A3507" s="1"/>
    </row>
    <row r="3508" spans="1:1" x14ac:dyDescent="0.2">
      <c r="A3508" s="1"/>
    </row>
    <row r="3509" spans="1:1" x14ac:dyDescent="0.2">
      <c r="A3509" s="1"/>
    </row>
    <row r="3510" spans="1:1" x14ac:dyDescent="0.2">
      <c r="A3510" s="1"/>
    </row>
    <row r="3511" spans="1:1" x14ac:dyDescent="0.2">
      <c r="A3511" s="1"/>
    </row>
    <row r="3512" spans="1:1" x14ac:dyDescent="0.2">
      <c r="A3512" s="1"/>
    </row>
    <row r="3513" spans="1:1" x14ac:dyDescent="0.2">
      <c r="A3513" s="1"/>
    </row>
    <row r="3514" spans="1:1" x14ac:dyDescent="0.2">
      <c r="A3514" s="1"/>
    </row>
    <row r="3515" spans="1:1" x14ac:dyDescent="0.2">
      <c r="A3515" s="1"/>
    </row>
    <row r="3516" spans="1:1" x14ac:dyDescent="0.2">
      <c r="A3516" s="1"/>
    </row>
    <row r="3517" spans="1:1" x14ac:dyDescent="0.2">
      <c r="A3517" s="1"/>
    </row>
    <row r="3518" spans="1:1" x14ac:dyDescent="0.2">
      <c r="A3518" s="1"/>
    </row>
    <row r="3519" spans="1:1" x14ac:dyDescent="0.2">
      <c r="A3519" s="1"/>
    </row>
    <row r="3520" spans="1:1" x14ac:dyDescent="0.2">
      <c r="A3520" s="1"/>
    </row>
    <row r="3521" spans="1:1" x14ac:dyDescent="0.2">
      <c r="A3521" s="1"/>
    </row>
    <row r="3522" spans="1:1" x14ac:dyDescent="0.2">
      <c r="A3522" s="1"/>
    </row>
    <row r="3523" spans="1:1" x14ac:dyDescent="0.2">
      <c r="A3523" s="1"/>
    </row>
    <row r="3524" spans="1:1" x14ac:dyDescent="0.2">
      <c r="A3524" s="1"/>
    </row>
    <row r="3525" spans="1:1" x14ac:dyDescent="0.2">
      <c r="A3525" s="1"/>
    </row>
    <row r="3526" spans="1:1" x14ac:dyDescent="0.2">
      <c r="A3526" s="1"/>
    </row>
    <row r="3527" spans="1:1" x14ac:dyDescent="0.2">
      <c r="A3527" s="1"/>
    </row>
    <row r="3528" spans="1:1" x14ac:dyDescent="0.2">
      <c r="A3528" s="1"/>
    </row>
    <row r="3529" spans="1:1" x14ac:dyDescent="0.2">
      <c r="A3529" s="1"/>
    </row>
    <row r="3530" spans="1:1" x14ac:dyDescent="0.2">
      <c r="A3530" s="1"/>
    </row>
    <row r="3531" spans="1:1" x14ac:dyDescent="0.2">
      <c r="A3531" s="1"/>
    </row>
    <row r="3532" spans="1:1" x14ac:dyDescent="0.2">
      <c r="A3532" s="1"/>
    </row>
    <row r="3533" spans="1:1" x14ac:dyDescent="0.2">
      <c r="A3533" s="1"/>
    </row>
    <row r="3534" spans="1:1" x14ac:dyDescent="0.2">
      <c r="A3534" s="1"/>
    </row>
    <row r="3535" spans="1:1" x14ac:dyDescent="0.2">
      <c r="A3535" s="1"/>
    </row>
    <row r="3536" spans="1:1" x14ac:dyDescent="0.2">
      <c r="A3536" s="1"/>
    </row>
    <row r="3537" spans="1:1" x14ac:dyDescent="0.2">
      <c r="A3537" s="1"/>
    </row>
    <row r="3538" spans="1:1" x14ac:dyDescent="0.2">
      <c r="A3538" s="1"/>
    </row>
    <row r="3539" spans="1:1" x14ac:dyDescent="0.2">
      <c r="A3539" s="1"/>
    </row>
    <row r="3540" spans="1:1" x14ac:dyDescent="0.2">
      <c r="A3540" s="1"/>
    </row>
    <row r="3541" spans="1:1" x14ac:dyDescent="0.2">
      <c r="A3541" s="1"/>
    </row>
    <row r="3542" spans="1:1" x14ac:dyDescent="0.2">
      <c r="A3542" s="1"/>
    </row>
    <row r="3543" spans="1:1" x14ac:dyDescent="0.2">
      <c r="A3543" s="1"/>
    </row>
    <row r="3544" spans="1:1" x14ac:dyDescent="0.2">
      <c r="A3544" s="1"/>
    </row>
    <row r="3545" spans="1:1" x14ac:dyDescent="0.2">
      <c r="A3545" s="1"/>
    </row>
    <row r="3546" spans="1:1" x14ac:dyDescent="0.2">
      <c r="A3546" s="1"/>
    </row>
    <row r="3547" spans="1:1" x14ac:dyDescent="0.2">
      <c r="A3547" s="1"/>
    </row>
    <row r="3548" spans="1:1" x14ac:dyDescent="0.2">
      <c r="A3548" s="1"/>
    </row>
    <row r="3549" spans="1:1" x14ac:dyDescent="0.2">
      <c r="A3549" s="1"/>
    </row>
    <row r="3550" spans="1:1" x14ac:dyDescent="0.2">
      <c r="A3550" s="1"/>
    </row>
    <row r="3551" spans="1:1" x14ac:dyDescent="0.2">
      <c r="A3551" s="1"/>
    </row>
    <row r="3552" spans="1:1" x14ac:dyDescent="0.2">
      <c r="A3552" s="1"/>
    </row>
    <row r="3553" spans="1:1" x14ac:dyDescent="0.2">
      <c r="A3553" s="1"/>
    </row>
    <row r="3554" spans="1:1" x14ac:dyDescent="0.2">
      <c r="A3554" s="1"/>
    </row>
    <row r="3555" spans="1:1" x14ac:dyDescent="0.2">
      <c r="A3555" s="1"/>
    </row>
    <row r="3556" spans="1:1" x14ac:dyDescent="0.2">
      <c r="A3556" s="1"/>
    </row>
    <row r="3557" spans="1:1" x14ac:dyDescent="0.2">
      <c r="A3557" s="1"/>
    </row>
    <row r="3558" spans="1:1" x14ac:dyDescent="0.2">
      <c r="A3558" s="1"/>
    </row>
    <row r="3559" spans="1:1" x14ac:dyDescent="0.2">
      <c r="A3559" s="1"/>
    </row>
    <row r="3560" spans="1:1" x14ac:dyDescent="0.2">
      <c r="A3560" s="1"/>
    </row>
    <row r="3561" spans="1:1" x14ac:dyDescent="0.2">
      <c r="A3561" s="1"/>
    </row>
    <row r="3562" spans="1:1" x14ac:dyDescent="0.2">
      <c r="A3562" s="1"/>
    </row>
    <row r="3563" spans="1:1" x14ac:dyDescent="0.2">
      <c r="A3563" s="1"/>
    </row>
    <row r="3564" spans="1:1" x14ac:dyDescent="0.2">
      <c r="A3564" s="1"/>
    </row>
    <row r="3565" spans="1:1" x14ac:dyDescent="0.2">
      <c r="A3565" s="1"/>
    </row>
    <row r="3566" spans="1:1" x14ac:dyDescent="0.2">
      <c r="A3566" s="1"/>
    </row>
    <row r="3567" spans="1:1" x14ac:dyDescent="0.2">
      <c r="A3567" s="1"/>
    </row>
    <row r="3568" spans="1:1" x14ac:dyDescent="0.2">
      <c r="A3568" s="1"/>
    </row>
    <row r="3569" spans="1:1" x14ac:dyDescent="0.2">
      <c r="A3569" s="1"/>
    </row>
    <row r="3570" spans="1:1" x14ac:dyDescent="0.2">
      <c r="A3570" s="1"/>
    </row>
    <row r="3571" spans="1:1" x14ac:dyDescent="0.2">
      <c r="A3571" s="1"/>
    </row>
    <row r="3572" spans="1:1" x14ac:dyDescent="0.2">
      <c r="A3572" s="1"/>
    </row>
    <row r="3573" spans="1:1" x14ac:dyDescent="0.2">
      <c r="A3573" s="1"/>
    </row>
    <row r="3574" spans="1:1" x14ac:dyDescent="0.2">
      <c r="A3574" s="1"/>
    </row>
    <row r="3575" spans="1:1" x14ac:dyDescent="0.2">
      <c r="A3575" s="1"/>
    </row>
    <row r="3576" spans="1:1" x14ac:dyDescent="0.2">
      <c r="A3576" s="1"/>
    </row>
    <row r="3577" spans="1:1" x14ac:dyDescent="0.2">
      <c r="A3577" s="1"/>
    </row>
    <row r="3578" spans="1:1" x14ac:dyDescent="0.2">
      <c r="A3578" s="1"/>
    </row>
    <row r="3579" spans="1:1" x14ac:dyDescent="0.2">
      <c r="A3579" s="1"/>
    </row>
    <row r="3580" spans="1:1" x14ac:dyDescent="0.2">
      <c r="A3580" s="1"/>
    </row>
    <row r="3581" spans="1:1" x14ac:dyDescent="0.2">
      <c r="A3581" s="1"/>
    </row>
    <row r="3582" spans="1:1" x14ac:dyDescent="0.2">
      <c r="A3582" s="1"/>
    </row>
    <row r="3583" spans="1:1" x14ac:dyDescent="0.2">
      <c r="A3583" s="1"/>
    </row>
    <row r="3584" spans="1:1" x14ac:dyDescent="0.2">
      <c r="A3584" s="1"/>
    </row>
    <row r="3585" spans="1:1" x14ac:dyDescent="0.2">
      <c r="A3585" s="1"/>
    </row>
    <row r="3586" spans="1:1" x14ac:dyDescent="0.2">
      <c r="A3586" s="1"/>
    </row>
    <row r="3587" spans="1:1" x14ac:dyDescent="0.2">
      <c r="A3587" s="1"/>
    </row>
    <row r="3588" spans="1:1" x14ac:dyDescent="0.2">
      <c r="A3588" s="1"/>
    </row>
    <row r="3589" spans="1:1" x14ac:dyDescent="0.2">
      <c r="A3589" s="1"/>
    </row>
    <row r="3590" spans="1:1" x14ac:dyDescent="0.2">
      <c r="A3590" s="1"/>
    </row>
    <row r="3591" spans="1:1" x14ac:dyDescent="0.2">
      <c r="A3591" s="1"/>
    </row>
    <row r="3592" spans="1:1" x14ac:dyDescent="0.2">
      <c r="A3592" s="1"/>
    </row>
    <row r="3593" spans="1:1" x14ac:dyDescent="0.2">
      <c r="A3593" s="1"/>
    </row>
    <row r="3594" spans="1:1" x14ac:dyDescent="0.2">
      <c r="A3594" s="1"/>
    </row>
    <row r="3595" spans="1:1" x14ac:dyDescent="0.2">
      <c r="A3595" s="1"/>
    </row>
    <row r="3596" spans="1:1" x14ac:dyDescent="0.2">
      <c r="A3596" s="1"/>
    </row>
    <row r="3597" spans="1:1" x14ac:dyDescent="0.2">
      <c r="A3597" s="1"/>
    </row>
    <row r="3598" spans="1:1" x14ac:dyDescent="0.2">
      <c r="A3598" s="1"/>
    </row>
    <row r="3599" spans="1:1" x14ac:dyDescent="0.2">
      <c r="A3599" s="1"/>
    </row>
    <row r="3600" spans="1:1" x14ac:dyDescent="0.2">
      <c r="A3600" s="1"/>
    </row>
    <row r="3601" spans="1:1" x14ac:dyDescent="0.2">
      <c r="A3601" s="1"/>
    </row>
    <row r="3602" spans="1:1" x14ac:dyDescent="0.2">
      <c r="A3602" s="1"/>
    </row>
    <row r="3603" spans="1:1" x14ac:dyDescent="0.2">
      <c r="A3603" s="1"/>
    </row>
    <row r="3604" spans="1:1" x14ac:dyDescent="0.2">
      <c r="A3604" s="1"/>
    </row>
    <row r="3605" spans="1:1" x14ac:dyDescent="0.2">
      <c r="A3605" s="1"/>
    </row>
    <row r="3606" spans="1:1" x14ac:dyDescent="0.2">
      <c r="A3606" s="1"/>
    </row>
    <row r="3607" spans="1:1" x14ac:dyDescent="0.2">
      <c r="A3607" s="1"/>
    </row>
    <row r="3608" spans="1:1" x14ac:dyDescent="0.2">
      <c r="A3608" s="1"/>
    </row>
    <row r="3609" spans="1:1" x14ac:dyDescent="0.2">
      <c r="A3609" s="1"/>
    </row>
    <row r="3610" spans="1:1" x14ac:dyDescent="0.2">
      <c r="A3610" s="1"/>
    </row>
    <row r="3611" spans="1:1" x14ac:dyDescent="0.2">
      <c r="A3611" s="1"/>
    </row>
    <row r="3612" spans="1:1" x14ac:dyDescent="0.2">
      <c r="A3612" s="1"/>
    </row>
    <row r="3613" spans="1:1" x14ac:dyDescent="0.2">
      <c r="A3613" s="1"/>
    </row>
    <row r="3614" spans="1:1" x14ac:dyDescent="0.2">
      <c r="A3614" s="1"/>
    </row>
    <row r="3615" spans="1:1" x14ac:dyDescent="0.2">
      <c r="A3615" s="1"/>
    </row>
    <row r="3616" spans="1:1" x14ac:dyDescent="0.2">
      <c r="A3616" s="1"/>
    </row>
    <row r="3617" spans="1:1" x14ac:dyDescent="0.2">
      <c r="A3617" s="1"/>
    </row>
    <row r="3618" spans="1:1" x14ac:dyDescent="0.2">
      <c r="A3618" s="1"/>
    </row>
    <row r="3619" spans="1:1" x14ac:dyDescent="0.2">
      <c r="A3619" s="1"/>
    </row>
    <row r="3620" spans="1:1" x14ac:dyDescent="0.2">
      <c r="A3620" s="1"/>
    </row>
    <row r="3621" spans="1:1" x14ac:dyDescent="0.2">
      <c r="A3621" s="1"/>
    </row>
    <row r="3622" spans="1:1" x14ac:dyDescent="0.2">
      <c r="A3622" s="1"/>
    </row>
    <row r="3623" spans="1:1" x14ac:dyDescent="0.2">
      <c r="A3623" s="1"/>
    </row>
    <row r="3624" spans="1:1" x14ac:dyDescent="0.2">
      <c r="A3624" s="1"/>
    </row>
    <row r="3625" spans="1:1" x14ac:dyDescent="0.2">
      <c r="A3625" s="1"/>
    </row>
    <row r="3626" spans="1:1" x14ac:dyDescent="0.2">
      <c r="A3626" s="1"/>
    </row>
    <row r="3627" spans="1:1" x14ac:dyDescent="0.2">
      <c r="A3627" s="1"/>
    </row>
    <row r="3628" spans="1:1" x14ac:dyDescent="0.2">
      <c r="A3628" s="1"/>
    </row>
    <row r="3629" spans="1:1" x14ac:dyDescent="0.2">
      <c r="A3629" s="1"/>
    </row>
    <row r="3630" spans="1:1" x14ac:dyDescent="0.2">
      <c r="A3630" s="1"/>
    </row>
    <row r="3631" spans="1:1" x14ac:dyDescent="0.2">
      <c r="A3631" s="1"/>
    </row>
    <row r="3632" spans="1:1" x14ac:dyDescent="0.2">
      <c r="A3632" s="1"/>
    </row>
    <row r="3633" spans="1:1" x14ac:dyDescent="0.2">
      <c r="A3633" s="1"/>
    </row>
    <row r="3634" spans="1:1" x14ac:dyDescent="0.2">
      <c r="A3634" s="1"/>
    </row>
    <row r="3635" spans="1:1" x14ac:dyDescent="0.2">
      <c r="A3635" s="1"/>
    </row>
    <row r="3636" spans="1:1" x14ac:dyDescent="0.2">
      <c r="A3636" s="1"/>
    </row>
    <row r="3637" spans="1:1" x14ac:dyDescent="0.2">
      <c r="A3637" s="1"/>
    </row>
    <row r="3638" spans="1:1" x14ac:dyDescent="0.2">
      <c r="A3638" s="1"/>
    </row>
    <row r="3639" spans="1:1" x14ac:dyDescent="0.2">
      <c r="A3639" s="1"/>
    </row>
    <row r="3640" spans="1:1" x14ac:dyDescent="0.2">
      <c r="A3640" s="1"/>
    </row>
    <row r="3641" spans="1:1" x14ac:dyDescent="0.2">
      <c r="A3641" s="1"/>
    </row>
    <row r="3642" spans="1:1" x14ac:dyDescent="0.2">
      <c r="A3642" s="1"/>
    </row>
    <row r="3643" spans="1:1" x14ac:dyDescent="0.2">
      <c r="A3643" s="1"/>
    </row>
    <row r="3644" spans="1:1" x14ac:dyDescent="0.2">
      <c r="A3644" s="1"/>
    </row>
    <row r="3645" spans="1:1" x14ac:dyDescent="0.2">
      <c r="A3645" s="1"/>
    </row>
    <row r="3646" spans="1:1" x14ac:dyDescent="0.2">
      <c r="A3646" s="1"/>
    </row>
  </sheetData>
  <mergeCells count="14">
    <mergeCell ref="A5:B5"/>
    <mergeCell ref="A6:A7"/>
    <mergeCell ref="B6:B7"/>
    <mergeCell ref="C5:C7"/>
    <mergeCell ref="M6:N6"/>
    <mergeCell ref="D6:E6"/>
    <mergeCell ref="F6:G6"/>
    <mergeCell ref="D5:G5"/>
    <mergeCell ref="Q5:R5"/>
    <mergeCell ref="Q6:R6"/>
    <mergeCell ref="H5:H7"/>
    <mergeCell ref="I5:J6"/>
    <mergeCell ref="O6:P6"/>
    <mergeCell ref="K5:P5"/>
  </mergeCells>
  <phoneticPr fontId="0" type="noConversion"/>
  <printOptions horizontalCentered="1" verticalCentered="1"/>
  <pageMargins left="0.17" right="0.23" top="0.78740157480314965" bottom="0.59055118110236227" header="0" footer="0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topLeftCell="D1" zoomScale="50" workbookViewId="0">
      <selection activeCell="J2" sqref="J2"/>
    </sheetView>
  </sheetViews>
  <sheetFormatPr baseColWidth="10" defaultRowHeight="12.75" x14ac:dyDescent="0.2"/>
  <cols>
    <col min="1" max="1" width="20" customWidth="1"/>
    <col min="2" max="2" width="38.42578125" customWidth="1"/>
    <col min="3" max="3" width="26" customWidth="1"/>
    <col min="4" max="4" width="27.28515625" customWidth="1"/>
    <col min="6" max="6" width="20.140625" customWidth="1"/>
    <col min="7" max="7" width="13.28515625" customWidth="1"/>
    <col min="8" max="8" width="21.28515625" customWidth="1"/>
    <col min="9" max="9" width="13.7109375" customWidth="1"/>
    <col min="10" max="10" width="21" customWidth="1"/>
    <col min="11" max="11" width="13.5703125" customWidth="1"/>
    <col min="12" max="12" width="18.7109375" customWidth="1"/>
    <col min="13" max="13" width="18.140625" customWidth="1"/>
    <col min="15" max="15" width="20" customWidth="1"/>
    <col min="16" max="16" width="18.85546875" customWidth="1"/>
    <col min="17" max="17" width="21.42578125" customWidth="1"/>
    <col min="18" max="18" width="20.85546875" customWidth="1"/>
    <col min="19" max="19" width="18" customWidth="1"/>
    <col min="20" max="20" width="16.7109375" customWidth="1"/>
    <col min="21" max="21" width="13.5703125" customWidth="1"/>
    <col min="22" max="22" width="17.42578125" customWidth="1"/>
    <col min="23" max="23" width="13.7109375" customWidth="1"/>
    <col min="24" max="24" width="15.28515625" customWidth="1"/>
  </cols>
  <sheetData>
    <row r="1" spans="1:24" x14ac:dyDescent="0.2">
      <c r="A1" s="2"/>
      <c r="B1" s="2"/>
      <c r="C1" s="3"/>
    </row>
    <row r="2" spans="1:24" x14ac:dyDescent="0.2">
      <c r="C2" s="4"/>
    </row>
    <row r="3" spans="1:24" x14ac:dyDescent="0.2">
      <c r="C3" s="4"/>
    </row>
    <row r="4" spans="1:24" ht="13.5" thickBot="1" x14ac:dyDescent="0.25">
      <c r="C4" s="4"/>
    </row>
    <row r="5" spans="1:24" s="5" customFormat="1" ht="23.25" thickBot="1" x14ac:dyDescent="0.5">
      <c r="A5" s="72" t="s">
        <v>18</v>
      </c>
      <c r="B5" s="73"/>
      <c r="C5" s="74" t="s">
        <v>1</v>
      </c>
      <c r="D5" s="77" t="s">
        <v>3</v>
      </c>
      <c r="E5" s="63" t="s">
        <v>11</v>
      </c>
      <c r="F5" s="64"/>
      <c r="G5" s="64"/>
      <c r="H5" s="64"/>
      <c r="I5" s="64"/>
      <c r="J5" s="64"/>
      <c r="K5" s="64"/>
      <c r="L5" s="65"/>
      <c r="M5" s="63" t="s">
        <v>13</v>
      </c>
      <c r="N5" s="64"/>
      <c r="O5" s="64"/>
      <c r="P5" s="64"/>
      <c r="Q5" s="64"/>
      <c r="R5" s="65"/>
      <c r="S5" s="59" t="s">
        <v>14</v>
      </c>
      <c r="T5" s="60"/>
    </row>
    <row r="6" spans="1:24" s="6" customFormat="1" ht="19.5" x14ac:dyDescent="0.4">
      <c r="A6" s="80" t="s">
        <v>17</v>
      </c>
      <c r="B6" s="81" t="s">
        <v>0</v>
      </c>
      <c r="C6" s="75"/>
      <c r="D6" s="78"/>
      <c r="E6" s="61" t="s">
        <v>10</v>
      </c>
      <c r="F6" s="62"/>
      <c r="G6" s="62" t="s">
        <v>34</v>
      </c>
      <c r="H6" s="62"/>
      <c r="I6" s="62" t="s">
        <v>35</v>
      </c>
      <c r="J6" s="62"/>
      <c r="K6" s="66" t="s">
        <v>27</v>
      </c>
      <c r="L6" s="67"/>
      <c r="M6" s="66" t="s">
        <v>12</v>
      </c>
      <c r="N6" s="67"/>
      <c r="O6" s="62" t="s">
        <v>33</v>
      </c>
      <c r="P6" s="62"/>
      <c r="Q6" s="62" t="s">
        <v>32</v>
      </c>
      <c r="R6" s="62"/>
      <c r="S6" s="71" t="s">
        <v>24</v>
      </c>
      <c r="T6" s="57" t="s">
        <v>31</v>
      </c>
      <c r="U6" s="16"/>
      <c r="V6" s="16"/>
      <c r="W6" s="16"/>
      <c r="X6" s="16"/>
    </row>
    <row r="7" spans="1:24" s="7" customFormat="1" ht="51" x14ac:dyDescent="0.3">
      <c r="A7" s="80"/>
      <c r="B7" s="81"/>
      <c r="C7" s="76"/>
      <c r="D7" s="79"/>
      <c r="E7" s="8" t="s">
        <v>4</v>
      </c>
      <c r="F7" s="9" t="s">
        <v>5</v>
      </c>
      <c r="G7" s="9" t="s">
        <v>4</v>
      </c>
      <c r="H7" s="9" t="s">
        <v>5</v>
      </c>
      <c r="I7" s="9" t="s">
        <v>4</v>
      </c>
      <c r="J7" s="9" t="s">
        <v>5</v>
      </c>
      <c r="K7" s="9" t="s">
        <v>4</v>
      </c>
      <c r="L7" s="9" t="s">
        <v>5</v>
      </c>
      <c r="M7" s="9" t="s">
        <v>5</v>
      </c>
      <c r="N7" s="9" t="s">
        <v>6</v>
      </c>
      <c r="O7" s="9" t="s">
        <v>5</v>
      </c>
      <c r="P7" s="9" t="s">
        <v>6</v>
      </c>
      <c r="Q7" s="9" t="s">
        <v>5</v>
      </c>
      <c r="R7" s="9" t="s">
        <v>6</v>
      </c>
      <c r="S7" s="58"/>
      <c r="T7" s="58"/>
      <c r="U7" s="15" t="s">
        <v>25</v>
      </c>
      <c r="V7" s="15" t="s">
        <v>24</v>
      </c>
      <c r="W7" s="15" t="s">
        <v>26</v>
      </c>
      <c r="X7" s="15" t="s">
        <v>7</v>
      </c>
    </row>
    <row r="8" spans="1:24" s="22" customFormat="1" ht="36.75" customHeight="1" x14ac:dyDescent="0.25">
      <c r="A8" s="20" t="e">
        <f>VLOOKUP($D$10,hoja1!$A$9:$R$50000,1,0)</f>
        <v>#N/A</v>
      </c>
      <c r="B8" s="20" t="e">
        <f>VLOOKUP($D$10,hoja1!$A$9:$R$50000,2,0)</f>
        <v>#N/A</v>
      </c>
      <c r="C8" s="18" t="e">
        <f>VLOOKUP($D$10,hoja1!$A$9:$R$50000,3,0)</f>
        <v>#N/A</v>
      </c>
      <c r="D8" s="18" t="e">
        <f>VLOOKUP($D$10,hoja1!$A$9:$R$50000,8,0)</f>
        <v>#N/A</v>
      </c>
      <c r="E8" s="18" t="e">
        <f>VLOOKUP($D$10,hoja1!$A$9:$R$50000,11,0)</f>
        <v>#N/A</v>
      </c>
      <c r="F8" s="18" t="e">
        <f>VLOOKUP($D$10,hoja1!$A$9:$R$50000,12,0)</f>
        <v>#N/A</v>
      </c>
      <c r="G8" s="18" t="e">
        <f>VLOOKUP($D$10,hoja1!$A$9:$R$50000,13,0)</f>
        <v>#N/A</v>
      </c>
      <c r="H8" s="18" t="e">
        <f>VLOOKUP($D$10,hoja1!$A$9:$R$50000,14,0)</f>
        <v>#N/A</v>
      </c>
      <c r="I8" s="18" t="e">
        <f>VLOOKUP($D$10,hoja1!$A$9:$R$50000,15,0)</f>
        <v>#N/A</v>
      </c>
      <c r="J8" s="18" t="e">
        <f>VLOOKUP($D$10,hoja1!$A$9:$R$50000,16,0)</f>
        <v>#N/A</v>
      </c>
      <c r="K8" s="18" t="e">
        <f>VLOOKUP($D$10,hoja1!$A$9:$R$50000,17,0)</f>
        <v>#N/A</v>
      </c>
      <c r="L8" s="18" t="e">
        <f>VLOOKUP($D$10,hoja1!$A$9:$R$50000,18,0)</f>
        <v>#N/A</v>
      </c>
      <c r="M8" s="18" t="e">
        <f>VLOOKUP($D$10,hoja1!$A$9:$R$50000,19,0)</f>
        <v>#N/A</v>
      </c>
      <c r="N8" s="19" t="e">
        <f>VLOOKUP($D$10,hoja1!$A$9:$R$50000,20,0)</f>
        <v>#N/A</v>
      </c>
      <c r="O8" s="18" t="e">
        <f>VLOOKUP($D$10,hoja1!$A$9:$R$50000,21,0)</f>
        <v>#N/A</v>
      </c>
      <c r="P8" s="19" t="e">
        <f>VLOOKUP($D$10,hoja1!$A$9:$R$50000,22,0)</f>
        <v>#N/A</v>
      </c>
      <c r="Q8" s="18" t="e">
        <f>VLOOKUP($D$10,hoja1!$A$9:$R$50000,23,0)</f>
        <v>#N/A</v>
      </c>
      <c r="R8" s="19" t="e">
        <f>VLOOKUP($D$10,hoja1!$A$9:$R$50000,24,0)</f>
        <v>#N/A</v>
      </c>
      <c r="S8" s="18" t="e">
        <f>VLOOKUP($D$10,hoja1!$A$9:$R$50000,25,0)</f>
        <v>#N/A</v>
      </c>
      <c r="T8" s="18" t="e">
        <f>VLOOKUP($D$10,hoja1!$A$9:$R$50000,26,0)</f>
        <v>#N/A</v>
      </c>
      <c r="U8" s="21" t="e">
        <f>+F8-S8</f>
        <v>#N/A</v>
      </c>
      <c r="V8" s="21" t="e">
        <f>VLOOKUP($D$10,hoja1!$A$9:$R$50000,23,0)</f>
        <v>#N/A</v>
      </c>
      <c r="W8" s="21" t="e">
        <f>+H8-T8</f>
        <v>#N/A</v>
      </c>
      <c r="X8" s="21" t="e">
        <f>VLOOKUP($D$10,hoja1!$A$9:$R$50000,24,0)</f>
        <v>#N/A</v>
      </c>
    </row>
    <row r="9" spans="1:24" ht="13.5" thickBot="1" x14ac:dyDescent="0.25">
      <c r="H9" s="15"/>
      <c r="I9" s="15"/>
    </row>
    <row r="10" spans="1:24" ht="21.75" customHeight="1" thickBot="1" x14ac:dyDescent="0.3">
      <c r="A10" s="13" t="s">
        <v>19</v>
      </c>
      <c r="D10" s="14" t="s">
        <v>20</v>
      </c>
      <c r="H10" s="17"/>
      <c r="I10" s="17"/>
    </row>
    <row r="11" spans="1:24" ht="13.5" thickBot="1" x14ac:dyDescent="0.25"/>
    <row r="12" spans="1:24" ht="27" thickBot="1" x14ac:dyDescent="0.45">
      <c r="A12" s="68" t="s">
        <v>21</v>
      </c>
      <c r="B12" s="69"/>
      <c r="C12" s="69"/>
      <c r="D12" s="69"/>
      <c r="E12" s="69"/>
      <c r="F12" s="69"/>
      <c r="G12" s="69"/>
      <c r="H12" s="70"/>
      <c r="J12" s="68" t="s">
        <v>22</v>
      </c>
      <c r="K12" s="69"/>
      <c r="L12" s="69"/>
      <c r="M12" s="69"/>
      <c r="N12" s="69"/>
      <c r="O12" s="69"/>
      <c r="P12" s="69"/>
      <c r="Q12" s="69"/>
      <c r="R12" s="69"/>
      <c r="S12" s="69"/>
      <c r="T12" s="23"/>
    </row>
    <row r="13" spans="1:24" x14ac:dyDescent="0.2">
      <c r="A13" s="11"/>
      <c r="B13" s="11"/>
      <c r="C13" s="11"/>
      <c r="D13" s="11"/>
    </row>
    <row r="14" spans="1:24" x14ac:dyDescent="0.2">
      <c r="A14" s="11"/>
      <c r="B14" s="11"/>
      <c r="C14" s="11"/>
      <c r="D14" s="11"/>
    </row>
    <row r="15" spans="1:24" x14ac:dyDescent="0.2">
      <c r="A15" s="11"/>
      <c r="B15" s="11"/>
      <c r="C15" s="11"/>
      <c r="D15" s="11"/>
    </row>
    <row r="16" spans="1:24" x14ac:dyDescent="0.2">
      <c r="A16" s="11"/>
      <c r="B16" s="11"/>
      <c r="C16" s="11"/>
      <c r="D16" s="11"/>
    </row>
    <row r="17" spans="1:4" x14ac:dyDescent="0.2">
      <c r="A17" s="11"/>
      <c r="B17" s="12"/>
      <c r="C17" s="11"/>
      <c r="D17" s="11"/>
    </row>
    <row r="18" spans="1:4" x14ac:dyDescent="0.2">
      <c r="A18" s="11"/>
      <c r="B18" s="11"/>
      <c r="C18" s="11"/>
      <c r="D18" s="11"/>
    </row>
    <row r="19" spans="1:4" x14ac:dyDescent="0.2">
      <c r="A19" s="11"/>
      <c r="B19" s="11"/>
      <c r="C19" s="11"/>
      <c r="D19" s="11"/>
    </row>
    <row r="20" spans="1:4" x14ac:dyDescent="0.2">
      <c r="A20" s="11"/>
      <c r="B20" s="11"/>
      <c r="C20" s="11"/>
      <c r="D20" s="11"/>
    </row>
    <row r="21" spans="1:4" x14ac:dyDescent="0.2">
      <c r="A21" s="11"/>
      <c r="B21" s="11"/>
      <c r="C21" s="11"/>
      <c r="D21" s="11"/>
    </row>
    <row r="22" spans="1:4" x14ac:dyDescent="0.2">
      <c r="A22" s="11"/>
      <c r="B22" s="11"/>
      <c r="C22" s="11"/>
      <c r="D22" s="11"/>
    </row>
    <row r="23" spans="1:4" x14ac:dyDescent="0.2">
      <c r="A23" s="11"/>
      <c r="B23" s="11"/>
      <c r="C23" s="11"/>
      <c r="D23" s="11"/>
    </row>
    <row r="24" spans="1:4" x14ac:dyDescent="0.2">
      <c r="A24" s="11"/>
      <c r="B24" s="11"/>
      <c r="C24" s="11"/>
      <c r="D24" s="11"/>
    </row>
    <row r="25" spans="1:4" x14ac:dyDescent="0.2">
      <c r="A25" s="11"/>
      <c r="B25" s="11"/>
      <c r="C25" s="11"/>
      <c r="D25" s="11"/>
    </row>
    <row r="26" spans="1:4" x14ac:dyDescent="0.2">
      <c r="A26" s="11"/>
      <c r="B26" s="11"/>
      <c r="C26" s="11"/>
      <c r="D26" s="11"/>
    </row>
    <row r="27" spans="1:4" x14ac:dyDescent="0.2">
      <c r="A27" s="11"/>
      <c r="B27" s="11"/>
      <c r="C27" s="11"/>
      <c r="D27" s="11"/>
    </row>
    <row r="28" spans="1:4" x14ac:dyDescent="0.2">
      <c r="A28" s="11"/>
      <c r="B28" s="11"/>
      <c r="C28" s="11"/>
      <c r="D28" s="11"/>
    </row>
    <row r="29" spans="1:4" x14ac:dyDescent="0.2">
      <c r="A29" s="11"/>
      <c r="B29" s="11"/>
      <c r="C29" s="11"/>
      <c r="D29" s="11"/>
    </row>
    <row r="30" spans="1:4" x14ac:dyDescent="0.2">
      <c r="A30" s="11"/>
      <c r="B30" s="11"/>
      <c r="C30" s="11"/>
      <c r="D30" s="11"/>
    </row>
    <row r="31" spans="1:4" x14ac:dyDescent="0.2">
      <c r="A31" s="11"/>
      <c r="B31" s="11"/>
      <c r="C31" s="11"/>
      <c r="D31" s="11"/>
    </row>
    <row r="32" spans="1:4" x14ac:dyDescent="0.2">
      <c r="A32" s="11"/>
      <c r="B32" s="11"/>
      <c r="C32" s="11"/>
      <c r="D32" s="11"/>
    </row>
    <row r="33" spans="1:4" x14ac:dyDescent="0.2">
      <c r="A33" s="11"/>
      <c r="B33" s="11"/>
      <c r="C33" s="11"/>
      <c r="D33" s="11"/>
    </row>
    <row r="34" spans="1:4" x14ac:dyDescent="0.2">
      <c r="A34" s="11"/>
      <c r="B34" s="11"/>
      <c r="C34" s="11"/>
      <c r="D34" s="11"/>
    </row>
    <row r="35" spans="1:4" x14ac:dyDescent="0.2">
      <c r="A35" s="11"/>
      <c r="B35" s="11"/>
      <c r="C35" s="11"/>
      <c r="D35" s="11"/>
    </row>
    <row r="36" spans="1:4" x14ac:dyDescent="0.2">
      <c r="A36" s="11"/>
      <c r="B36" s="11"/>
      <c r="C36" s="11"/>
      <c r="D36" s="11"/>
    </row>
    <row r="37" spans="1:4" x14ac:dyDescent="0.2">
      <c r="A37" s="11"/>
      <c r="B37" s="11"/>
      <c r="C37" s="11"/>
      <c r="D37" s="11"/>
    </row>
    <row r="38" spans="1:4" x14ac:dyDescent="0.2">
      <c r="A38" s="11"/>
      <c r="B38" s="11"/>
      <c r="C38" s="11"/>
      <c r="D38" s="11"/>
    </row>
    <row r="39" spans="1:4" x14ac:dyDescent="0.2">
      <c r="A39" s="11"/>
      <c r="B39" s="11"/>
      <c r="C39" s="11"/>
      <c r="D39" s="11"/>
    </row>
    <row r="48" spans="1:4" ht="13.5" thickBot="1" x14ac:dyDescent="0.25"/>
    <row r="49" spans="2:16" ht="27" thickBot="1" x14ac:dyDescent="0.45">
      <c r="B49" s="68" t="s">
        <v>23</v>
      </c>
      <c r="C49" s="69"/>
      <c r="D49" s="69"/>
      <c r="E49" s="69"/>
      <c r="F49" s="70"/>
      <c r="H49" s="68" t="s">
        <v>30</v>
      </c>
      <c r="I49" s="69"/>
      <c r="J49" s="69"/>
      <c r="K49" s="69"/>
      <c r="L49" s="69"/>
      <c r="M49" s="69"/>
      <c r="N49" s="69"/>
      <c r="O49" s="69"/>
      <c r="P49" s="70"/>
    </row>
  </sheetData>
  <mergeCells count="21">
    <mergeCell ref="A5:B5"/>
    <mergeCell ref="C5:C7"/>
    <mergeCell ref="D5:D7"/>
    <mergeCell ref="A6:A7"/>
    <mergeCell ref="B6:B7"/>
    <mergeCell ref="B49:F49"/>
    <mergeCell ref="A12:H12"/>
    <mergeCell ref="J12:S12"/>
    <mergeCell ref="H49:P49"/>
    <mergeCell ref="S6:S7"/>
    <mergeCell ref="T6:T7"/>
    <mergeCell ref="S5:T5"/>
    <mergeCell ref="E6:F6"/>
    <mergeCell ref="G6:H6"/>
    <mergeCell ref="I6:J6"/>
    <mergeCell ref="O6:P6"/>
    <mergeCell ref="Q6:R6"/>
    <mergeCell ref="E5:L5"/>
    <mergeCell ref="M5:R5"/>
    <mergeCell ref="K6:L6"/>
    <mergeCell ref="M6:N6"/>
  </mergeCells>
  <phoneticPr fontId="0" type="noConversion"/>
  <printOptions horizontalCentered="1" verticalCentered="1"/>
  <pageMargins left="0.15748031496062992" right="0.15748031496062992" top="0.19685039370078741" bottom="0.15748031496062992" header="0" footer="0"/>
  <pageSetup scale="43" orientation="landscape" horizontalDpi="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GRAFICO</vt:lpstr>
      <vt:lpstr>GRAFICO!Print_Area</vt:lpstr>
    </vt:vector>
  </TitlesOfParts>
  <Company>C-NIX LTDA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Diana María Ocampo Ruiz</cp:lastModifiedBy>
  <cp:lastPrinted>2000-06-08T19:58:32Z</cp:lastPrinted>
  <dcterms:created xsi:type="dcterms:W3CDTF">1999-06-19T04:42:34Z</dcterms:created>
  <dcterms:modified xsi:type="dcterms:W3CDTF">2022-05-24T13:58:30Z</dcterms:modified>
</cp:coreProperties>
</file>